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3635" windowHeight="6090" tabRatio="752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46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</sheets>
  <definedNames>
    <definedName name="_xlnm.Print_Area" localSheetId="13">antw!$A$1:$I$41</definedName>
    <definedName name="_xlnm.Print_Area" localSheetId="19">'Antwerpse Kempen'!$A$1:$I$41</definedName>
    <definedName name="_xlnm.Print_Area" localSheetId="0">bel!$A$1:$I$41</definedName>
    <definedName name="_xlnm.Print_Area" localSheetId="2">bru!$A$1:$I$41</definedName>
    <definedName name="_xlnm.Print_Area" localSheetId="14">brug!$A$1:$I$41</definedName>
    <definedName name="_xlnm.Print_Area" localSheetId="20">'Brugse Ommeland'!$A$1:$I$41</definedName>
    <definedName name="_xlnm.Print_Area" localSheetId="15">brus!$A$1:$I$41</definedName>
    <definedName name="_xlnm.Print_Area" localSheetId="16">gent!$A$1:$I$41</definedName>
    <definedName name="_xlnm.Print_Area" localSheetId="21">'Groene Gordel'!$A$1:$I$41</definedName>
    <definedName name="_xlnm.Print_Area" localSheetId="22">Hageland!$A$1:$I$41</definedName>
    <definedName name="_xlnm.Print_Area" localSheetId="23">Haspengouw!$A$1:$I$41</definedName>
    <definedName name="_xlnm.Print_Area" localSheetId="24">'Hasselt en omgeving'!$A$1:$I$41</definedName>
    <definedName name="_xlnm.Print_Area" localSheetId="11">Kunststeden!$A$1:$I$41</definedName>
    <definedName name="_xlnm.Print_Area" localSheetId="10">Kust!$A$1:$I$41</definedName>
    <definedName name="_xlnm.Print_Area" localSheetId="25">Leiestreek!$A$1:$I$41</definedName>
    <definedName name="_xlnm.Print_Area" localSheetId="17">leuven!$A$1:$I$41</definedName>
    <definedName name="_xlnm.Print_Area" localSheetId="26">'Limburgse Kempen incl'!$A$1:$I$41</definedName>
    <definedName name="_xlnm.Print_Area" localSheetId="27">Maasland!$A$1:$I$41</definedName>
    <definedName name="_xlnm.Print_Area" localSheetId="18">mechelen!$A$1:$I$41</definedName>
    <definedName name="_xlnm.Print_Area" localSheetId="28">Meetjesland!$A$1:$I$41</definedName>
    <definedName name="_xlnm.Print_Area" localSheetId="5">'prov antw'!$A$1:$I$41</definedName>
    <definedName name="_xlnm.Print_Area" localSheetId="6">'prov limb'!$A$1:$I$41</definedName>
    <definedName name="_xlnm.Print_Area" localSheetId="7">'prov oost-vla'!$A$1:$I$41</definedName>
    <definedName name="_xlnm.Print_Area" localSheetId="8">'prov vla bra'!$A$1:$I$41</definedName>
    <definedName name="_xlnm.Print_Area" localSheetId="9">'prov west-vla'!$A$1:$I$41</definedName>
    <definedName name="_xlnm.Print_Area" localSheetId="29">'Randst A-M'!$A$1:$I$41</definedName>
    <definedName name="_xlnm.Print_Area" localSheetId="30">Scheldeland!$A$1:$I$41</definedName>
    <definedName name="_xlnm.Print_Area" localSheetId="1">vla!$A$1:$I$41</definedName>
    <definedName name="_xlnm.Print_Area" localSheetId="12">'Vla reg'!$A$1:$I$41</definedName>
    <definedName name="_xlnm.Print_Area" localSheetId="31">'Vlaamse Ardennen'!$A$1:$I$41</definedName>
    <definedName name="_xlnm.Print_Area" localSheetId="4">VLAANDEREN!$A$1:$I$41</definedName>
    <definedName name="_xlnm.Print_Area" localSheetId="32">Voeren!$A$1:$I$41</definedName>
    <definedName name="_xlnm.Print_Area" localSheetId="33">Waasland!$A$1:$I$41</definedName>
    <definedName name="_xlnm.Print_Area" localSheetId="3">wal!$A$1:$I$41</definedName>
    <definedName name="_xlnm.Print_Area" localSheetId="34">Westhoek!$A$1:$I$41</definedName>
  </definedNames>
  <calcPr calcId="145621"/>
</workbook>
</file>

<file path=xl/calcChain.xml><?xml version="1.0" encoding="utf-8"?>
<calcChain xmlns="http://schemas.openxmlformats.org/spreadsheetml/2006/main">
  <c r="B36" i="17" l="1"/>
  <c r="B35" i="11"/>
  <c r="B34" i="11"/>
  <c r="B23" i="11"/>
  <c r="B36" i="14"/>
  <c r="B36" i="11" l="1"/>
  <c r="B36" i="12"/>
  <c r="G34" i="22" l="1"/>
  <c r="H34" i="22"/>
  <c r="G35" i="22"/>
  <c r="H35" i="22"/>
  <c r="G34" i="23"/>
  <c r="H34" i="23"/>
  <c r="G35" i="23"/>
  <c r="H35" i="23"/>
  <c r="G34" i="24"/>
  <c r="H34" i="24"/>
  <c r="G35" i="24"/>
  <c r="H35" i="24"/>
  <c r="G34" i="26"/>
  <c r="H34" i="26"/>
  <c r="G35" i="26"/>
  <c r="H35" i="26"/>
  <c r="G34" i="1"/>
  <c r="H34" i="1"/>
  <c r="G35" i="1"/>
  <c r="H35" i="1"/>
  <c r="G34" i="2"/>
  <c r="H34" i="2"/>
  <c r="G35" i="2"/>
  <c r="H35" i="2"/>
  <c r="G34" i="4"/>
  <c r="H34" i="4"/>
  <c r="G35" i="4"/>
  <c r="H35" i="4"/>
  <c r="G34" i="3"/>
  <c r="H34" i="3"/>
  <c r="G35" i="3"/>
  <c r="H35" i="3"/>
  <c r="G34" i="5"/>
  <c r="H34" i="5"/>
  <c r="G35" i="5"/>
  <c r="H35" i="5"/>
  <c r="G34" i="10"/>
  <c r="H34" i="10"/>
  <c r="G35" i="10"/>
  <c r="H35" i="10"/>
  <c r="G34" i="11"/>
  <c r="H34" i="11"/>
  <c r="G35" i="11"/>
  <c r="H35" i="11"/>
  <c r="G34" i="12"/>
  <c r="H34" i="12"/>
  <c r="G35" i="12"/>
  <c r="H35" i="12"/>
  <c r="G34" i="13"/>
  <c r="H34" i="13"/>
  <c r="G35" i="13"/>
  <c r="H35" i="13"/>
  <c r="G34" i="14"/>
  <c r="H34" i="14"/>
  <c r="G35" i="14"/>
  <c r="H35" i="14"/>
  <c r="G34" i="15"/>
  <c r="H34" i="15"/>
  <c r="G35" i="15"/>
  <c r="H35" i="15"/>
  <c r="G34" i="16"/>
  <c r="H34" i="16"/>
  <c r="G35" i="16"/>
  <c r="H35" i="16"/>
  <c r="G34" i="17"/>
  <c r="H34" i="17"/>
  <c r="G35" i="17"/>
  <c r="H35" i="17"/>
  <c r="G34" i="18"/>
  <c r="H34" i="18"/>
  <c r="G35" i="18"/>
  <c r="H35" i="18"/>
  <c r="G34" i="29"/>
  <c r="H34" i="29"/>
  <c r="G35" i="29"/>
  <c r="H35" i="29"/>
  <c r="G34" i="30"/>
  <c r="H34" i="30"/>
  <c r="G35" i="30"/>
  <c r="H35" i="30"/>
  <c r="G34" i="43"/>
  <c r="H34" i="43"/>
  <c r="G35" i="43"/>
  <c r="H35" i="43"/>
  <c r="G34" i="44"/>
  <c r="H34" i="44"/>
  <c r="G35" i="44"/>
  <c r="H35" i="44"/>
  <c r="G34" i="27"/>
  <c r="H34" i="27"/>
  <c r="G35" i="27"/>
  <c r="H35" i="27"/>
  <c r="G34" i="47"/>
  <c r="H34" i="47"/>
  <c r="G35" i="47"/>
  <c r="H35" i="47"/>
  <c r="G34" i="28"/>
  <c r="H34" i="28"/>
  <c r="G35" i="28"/>
  <c r="H35" i="28"/>
  <c r="G34" i="46"/>
  <c r="H34" i="46"/>
  <c r="G35" i="46"/>
  <c r="H35" i="46"/>
  <c r="G34" i="32"/>
  <c r="H34" i="32"/>
  <c r="G35" i="32"/>
  <c r="H35" i="32"/>
  <c r="G34" i="33"/>
  <c r="H34" i="33"/>
  <c r="G35" i="33"/>
  <c r="H35" i="33"/>
  <c r="G34" i="35"/>
  <c r="H34" i="35"/>
  <c r="G35" i="35"/>
  <c r="H35" i="35"/>
  <c r="G34" i="36"/>
  <c r="H34" i="36"/>
  <c r="G35" i="36"/>
  <c r="H35" i="36"/>
  <c r="G34" i="37"/>
  <c r="H34" i="37"/>
  <c r="G35" i="37"/>
  <c r="H35" i="37"/>
  <c r="G34" i="38"/>
  <c r="H34" i="38"/>
  <c r="G35" i="38"/>
  <c r="H35" i="38"/>
  <c r="G34" i="39"/>
  <c r="H34" i="39"/>
  <c r="G35" i="39"/>
  <c r="H35" i="39"/>
  <c r="G34" i="40"/>
  <c r="H34" i="40"/>
  <c r="G35" i="40"/>
  <c r="H35" i="40"/>
  <c r="G34" i="21"/>
  <c r="H34" i="21"/>
  <c r="G35" i="21"/>
  <c r="H35" i="21"/>
  <c r="G23" i="22"/>
  <c r="H23" i="22"/>
  <c r="G23" i="23"/>
  <c r="H23" i="23"/>
  <c r="G23" i="24"/>
  <c r="H23" i="24"/>
  <c r="G23" i="26"/>
  <c r="H23" i="26"/>
  <c r="G23" i="1"/>
  <c r="H23" i="1"/>
  <c r="G23" i="2"/>
  <c r="H23" i="2"/>
  <c r="G23" i="4"/>
  <c r="H23" i="4"/>
  <c r="G23" i="3"/>
  <c r="H23" i="3"/>
  <c r="G23" i="5"/>
  <c r="H23" i="5"/>
  <c r="G23" i="10"/>
  <c r="H23" i="10"/>
  <c r="G23" i="11"/>
  <c r="H23" i="11"/>
  <c r="G23" i="12"/>
  <c r="H23" i="12"/>
  <c r="G23" i="13"/>
  <c r="H23" i="13"/>
  <c r="G23" i="14"/>
  <c r="H23" i="14"/>
  <c r="G23" i="15"/>
  <c r="H23" i="15"/>
  <c r="G23" i="16"/>
  <c r="H23" i="16"/>
  <c r="G23" i="17"/>
  <c r="H23" i="17"/>
  <c r="G23" i="18"/>
  <c r="H23" i="18"/>
  <c r="G23" i="29"/>
  <c r="H23" i="29"/>
  <c r="G23" i="30"/>
  <c r="H23" i="30"/>
  <c r="G23" i="43"/>
  <c r="H23" i="43"/>
  <c r="G23" i="44"/>
  <c r="H23" i="44"/>
  <c r="G23" i="27"/>
  <c r="H23" i="27"/>
  <c r="G23" i="47"/>
  <c r="H23" i="47"/>
  <c r="G23" i="28"/>
  <c r="H23" i="28"/>
  <c r="G23" i="46"/>
  <c r="H23" i="46"/>
  <c r="G23" i="32"/>
  <c r="H23" i="32"/>
  <c r="G23" i="33"/>
  <c r="H23" i="33"/>
  <c r="G23" i="35"/>
  <c r="H23" i="35"/>
  <c r="G23" i="36"/>
  <c r="H23" i="36"/>
  <c r="G23" i="37"/>
  <c r="H23" i="37"/>
  <c r="G23" i="38"/>
  <c r="H23" i="38"/>
  <c r="G23" i="39"/>
  <c r="H23" i="39"/>
  <c r="G23" i="40"/>
  <c r="H23" i="40"/>
  <c r="G23" i="21"/>
  <c r="H23" i="21"/>
  <c r="H36" i="22" l="1"/>
  <c r="H36" i="23"/>
  <c r="H36" i="24"/>
  <c r="H36" i="1"/>
  <c r="H36" i="2"/>
  <c r="H36" i="4"/>
  <c r="H36" i="3"/>
  <c r="H36" i="5"/>
  <c r="H36" i="10"/>
  <c r="H36" i="11"/>
  <c r="G36" i="12"/>
  <c r="H36" i="13"/>
  <c r="G36" i="14"/>
  <c r="H36" i="15"/>
  <c r="H36" i="16"/>
  <c r="H36" i="17"/>
  <c r="H36" i="18"/>
  <c r="H36" i="29"/>
  <c r="H36" i="30"/>
  <c r="H36" i="43"/>
  <c r="H36" i="44"/>
  <c r="H36" i="27"/>
  <c r="G36" i="47"/>
  <c r="H36" i="28"/>
  <c r="G36" i="46"/>
  <c r="H36" i="32"/>
  <c r="G36" i="33"/>
  <c r="H36" i="35"/>
  <c r="H36" i="36"/>
  <c r="H36" i="37"/>
  <c r="H36" i="38"/>
  <c r="H36" i="39"/>
  <c r="H36" i="40"/>
  <c r="H38" i="22"/>
  <c r="G38" i="22"/>
  <c r="H37" i="22"/>
  <c r="G37" i="22"/>
  <c r="G36" i="22"/>
  <c r="H33" i="22"/>
  <c r="G33" i="22"/>
  <c r="H32" i="22"/>
  <c r="G32" i="22"/>
  <c r="H31" i="22"/>
  <c r="G31" i="22"/>
  <c r="H30" i="22"/>
  <c r="G30" i="22"/>
  <c r="H29" i="22"/>
  <c r="G29" i="22"/>
  <c r="H28" i="22"/>
  <c r="G28" i="22"/>
  <c r="H27" i="22"/>
  <c r="G27" i="22"/>
  <c r="H26" i="22"/>
  <c r="G26" i="22"/>
  <c r="H25" i="22"/>
  <c r="G25" i="22"/>
  <c r="H24" i="22"/>
  <c r="G24" i="22"/>
  <c r="H22" i="22"/>
  <c r="G22" i="22"/>
  <c r="H21" i="22"/>
  <c r="G21" i="22"/>
  <c r="H20" i="22"/>
  <c r="G20" i="22"/>
  <c r="H19" i="22"/>
  <c r="G19" i="22"/>
  <c r="H18" i="22"/>
  <c r="G18" i="22"/>
  <c r="H17" i="22"/>
  <c r="G17" i="22"/>
  <c r="H16" i="22"/>
  <c r="G16" i="22"/>
  <c r="H15" i="22"/>
  <c r="G15" i="22"/>
  <c r="H14" i="22"/>
  <c r="G14" i="22"/>
  <c r="H13" i="22"/>
  <c r="G13" i="22"/>
  <c r="H12" i="22"/>
  <c r="G12" i="22"/>
  <c r="H11" i="22"/>
  <c r="G11" i="22"/>
  <c r="H10" i="22"/>
  <c r="G10" i="22"/>
  <c r="H9" i="22"/>
  <c r="G9" i="22"/>
  <c r="H8" i="22"/>
  <c r="G8" i="22"/>
  <c r="H7" i="22"/>
  <c r="G7" i="22"/>
  <c r="H6" i="22"/>
  <c r="G6" i="22"/>
  <c r="H38" i="23"/>
  <c r="G38" i="23"/>
  <c r="H37" i="23"/>
  <c r="G37" i="23"/>
  <c r="H33" i="23"/>
  <c r="G33" i="23"/>
  <c r="H32" i="23"/>
  <c r="G32" i="23"/>
  <c r="H31" i="23"/>
  <c r="G31" i="23"/>
  <c r="H30" i="23"/>
  <c r="G30" i="23"/>
  <c r="H29" i="23"/>
  <c r="G29" i="23"/>
  <c r="H28" i="23"/>
  <c r="G28" i="23"/>
  <c r="H27" i="23"/>
  <c r="G27" i="23"/>
  <c r="H26" i="23"/>
  <c r="G26" i="23"/>
  <c r="H25" i="23"/>
  <c r="G25" i="23"/>
  <c r="H24" i="23"/>
  <c r="G24" i="23"/>
  <c r="H22" i="23"/>
  <c r="G22" i="23"/>
  <c r="H21" i="23"/>
  <c r="G21" i="23"/>
  <c r="H20" i="23"/>
  <c r="G20" i="23"/>
  <c r="H19" i="23"/>
  <c r="G19" i="23"/>
  <c r="H18" i="23"/>
  <c r="G18" i="23"/>
  <c r="H17" i="23"/>
  <c r="G17" i="23"/>
  <c r="H16" i="23"/>
  <c r="G16" i="23"/>
  <c r="H15" i="23"/>
  <c r="G15" i="23"/>
  <c r="H14" i="23"/>
  <c r="G14" i="23"/>
  <c r="H13" i="23"/>
  <c r="G13" i="23"/>
  <c r="H12" i="23"/>
  <c r="G12" i="23"/>
  <c r="H11" i="23"/>
  <c r="G11" i="23"/>
  <c r="H10" i="23"/>
  <c r="G10" i="23"/>
  <c r="H9" i="23"/>
  <c r="G9" i="23"/>
  <c r="H8" i="23"/>
  <c r="G8" i="23"/>
  <c r="H7" i="23"/>
  <c r="G7" i="23"/>
  <c r="H6" i="23"/>
  <c r="G6" i="23"/>
  <c r="H38" i="24"/>
  <c r="G38" i="24"/>
  <c r="H37" i="24"/>
  <c r="G37" i="24"/>
  <c r="G36" i="24"/>
  <c r="H33" i="24"/>
  <c r="G33" i="24"/>
  <c r="H32" i="24"/>
  <c r="G32" i="24"/>
  <c r="H31" i="24"/>
  <c r="G31" i="24"/>
  <c r="H30" i="24"/>
  <c r="G30" i="24"/>
  <c r="H29" i="24"/>
  <c r="G29" i="24"/>
  <c r="H28" i="24"/>
  <c r="G28" i="24"/>
  <c r="H27" i="24"/>
  <c r="G27" i="24"/>
  <c r="H26" i="24"/>
  <c r="G26" i="24"/>
  <c r="H25" i="24"/>
  <c r="G25" i="24"/>
  <c r="H24" i="24"/>
  <c r="G24" i="24"/>
  <c r="H22" i="24"/>
  <c r="G22" i="24"/>
  <c r="H21" i="24"/>
  <c r="G21" i="24"/>
  <c r="H20" i="24"/>
  <c r="G20" i="24"/>
  <c r="H19" i="24"/>
  <c r="G19" i="24"/>
  <c r="H18" i="24"/>
  <c r="G18" i="24"/>
  <c r="H17" i="24"/>
  <c r="G17" i="24"/>
  <c r="H16" i="24"/>
  <c r="G16" i="24"/>
  <c r="H15" i="24"/>
  <c r="G15" i="24"/>
  <c r="H14" i="24"/>
  <c r="G14" i="24"/>
  <c r="H13" i="24"/>
  <c r="G13" i="24"/>
  <c r="H12" i="24"/>
  <c r="G12" i="24"/>
  <c r="H11" i="24"/>
  <c r="G11" i="24"/>
  <c r="H10" i="24"/>
  <c r="G10" i="24"/>
  <c r="H9" i="24"/>
  <c r="G9" i="24"/>
  <c r="H8" i="24"/>
  <c r="G8" i="24"/>
  <c r="H7" i="24"/>
  <c r="G7" i="24"/>
  <c r="H6" i="24"/>
  <c r="G6" i="24"/>
  <c r="H38" i="26"/>
  <c r="H37" i="26"/>
  <c r="H33" i="26"/>
  <c r="H32" i="26"/>
  <c r="H31" i="26"/>
  <c r="H30" i="26"/>
  <c r="H29" i="26"/>
  <c r="H28" i="26"/>
  <c r="H27" i="26"/>
  <c r="H26" i="26"/>
  <c r="H25" i="26"/>
  <c r="H24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38" i="1"/>
  <c r="G38" i="1"/>
  <c r="H37" i="1"/>
  <c r="G37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38" i="2"/>
  <c r="G38" i="2"/>
  <c r="H37" i="2"/>
  <c r="G37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38" i="4"/>
  <c r="G38" i="4"/>
  <c r="H37" i="4"/>
  <c r="G37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38" i="3"/>
  <c r="G38" i="3"/>
  <c r="H37" i="3"/>
  <c r="G37" i="3"/>
  <c r="G36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38" i="5"/>
  <c r="G38" i="5"/>
  <c r="H37" i="5"/>
  <c r="G37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38" i="10"/>
  <c r="G38" i="10"/>
  <c r="H37" i="10"/>
  <c r="G37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38" i="11"/>
  <c r="G38" i="11"/>
  <c r="H37" i="11"/>
  <c r="G37" i="11"/>
  <c r="G36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G10" i="11"/>
  <c r="H9" i="11"/>
  <c r="G9" i="11"/>
  <c r="H8" i="11"/>
  <c r="G8" i="11"/>
  <c r="H7" i="11"/>
  <c r="G7" i="11"/>
  <c r="H6" i="11"/>
  <c r="G6" i="11"/>
  <c r="H38" i="12"/>
  <c r="G38" i="12"/>
  <c r="H37" i="12"/>
  <c r="G37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H38" i="13"/>
  <c r="G38" i="13"/>
  <c r="H37" i="13"/>
  <c r="G37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38" i="14"/>
  <c r="G38" i="14"/>
  <c r="H37" i="14"/>
  <c r="G37" i="14"/>
  <c r="H33" i="14"/>
  <c r="G33" i="14"/>
  <c r="H32" i="14"/>
  <c r="G32" i="14"/>
  <c r="H31" i="14"/>
  <c r="G31" i="14"/>
  <c r="H30" i="14"/>
  <c r="G30" i="14"/>
  <c r="H29" i="14"/>
  <c r="G29" i="14"/>
  <c r="H28" i="14"/>
  <c r="G28" i="14"/>
  <c r="H27" i="14"/>
  <c r="G27" i="14"/>
  <c r="H26" i="14"/>
  <c r="G26" i="14"/>
  <c r="H25" i="14"/>
  <c r="G25" i="14"/>
  <c r="H24" i="14"/>
  <c r="G24" i="14"/>
  <c r="H22" i="14"/>
  <c r="G22" i="14"/>
  <c r="H21" i="14"/>
  <c r="G21" i="14"/>
  <c r="H20" i="14"/>
  <c r="G20" i="14"/>
  <c r="H19" i="14"/>
  <c r="G19" i="14"/>
  <c r="H18" i="14"/>
  <c r="G18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H11" i="14"/>
  <c r="G11" i="14"/>
  <c r="H10" i="14"/>
  <c r="G10" i="14"/>
  <c r="H9" i="14"/>
  <c r="G9" i="14"/>
  <c r="H8" i="14"/>
  <c r="G8" i="14"/>
  <c r="H7" i="14"/>
  <c r="G7" i="14"/>
  <c r="H6" i="14"/>
  <c r="G6" i="14"/>
  <c r="H38" i="15"/>
  <c r="G38" i="15"/>
  <c r="H37" i="15"/>
  <c r="G37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2" i="15"/>
  <c r="G22" i="15"/>
  <c r="H21" i="15"/>
  <c r="G21" i="15"/>
  <c r="H20" i="15"/>
  <c r="G20" i="15"/>
  <c r="H19" i="15"/>
  <c r="G19" i="15"/>
  <c r="H18" i="15"/>
  <c r="G18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H11" i="15"/>
  <c r="G11" i="15"/>
  <c r="H10" i="15"/>
  <c r="G10" i="15"/>
  <c r="H9" i="15"/>
  <c r="G9" i="15"/>
  <c r="H8" i="15"/>
  <c r="G8" i="15"/>
  <c r="H7" i="15"/>
  <c r="G7" i="15"/>
  <c r="H6" i="15"/>
  <c r="G6" i="15"/>
  <c r="H38" i="16"/>
  <c r="G38" i="16"/>
  <c r="H37" i="16"/>
  <c r="G37" i="16"/>
  <c r="G36" i="16"/>
  <c r="H33" i="16"/>
  <c r="G33" i="16"/>
  <c r="H32" i="16"/>
  <c r="G32" i="16"/>
  <c r="H31" i="16"/>
  <c r="G31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H10" i="16"/>
  <c r="G10" i="16"/>
  <c r="H9" i="16"/>
  <c r="G9" i="16"/>
  <c r="H8" i="16"/>
  <c r="G8" i="16"/>
  <c r="H7" i="16"/>
  <c r="G7" i="16"/>
  <c r="H6" i="16"/>
  <c r="G6" i="16"/>
  <c r="H38" i="17"/>
  <c r="G38" i="17"/>
  <c r="H37" i="17"/>
  <c r="G37" i="17"/>
  <c r="G36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H6" i="17"/>
  <c r="G6" i="17"/>
  <c r="H38" i="18"/>
  <c r="G38" i="18"/>
  <c r="H37" i="18"/>
  <c r="G37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H26" i="18"/>
  <c r="G26" i="18"/>
  <c r="H25" i="18"/>
  <c r="G25" i="18"/>
  <c r="H24" i="18"/>
  <c r="G24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G16" i="18"/>
  <c r="H15" i="18"/>
  <c r="G15" i="18"/>
  <c r="H14" i="18"/>
  <c r="G14" i="18"/>
  <c r="H13" i="18"/>
  <c r="G13" i="18"/>
  <c r="H12" i="18"/>
  <c r="G12" i="18"/>
  <c r="H11" i="18"/>
  <c r="G11" i="18"/>
  <c r="H10" i="18"/>
  <c r="G10" i="18"/>
  <c r="H9" i="18"/>
  <c r="G9" i="18"/>
  <c r="H8" i="18"/>
  <c r="G8" i="18"/>
  <c r="H7" i="18"/>
  <c r="G7" i="18"/>
  <c r="H6" i="18"/>
  <c r="G6" i="18"/>
  <c r="H38" i="29"/>
  <c r="G38" i="29"/>
  <c r="H37" i="29"/>
  <c r="G37" i="29"/>
  <c r="H33" i="29"/>
  <c r="G33" i="29"/>
  <c r="H32" i="29"/>
  <c r="G32" i="29"/>
  <c r="H31" i="29"/>
  <c r="G31" i="29"/>
  <c r="H30" i="29"/>
  <c r="G30" i="29"/>
  <c r="H29" i="29"/>
  <c r="G29" i="29"/>
  <c r="H28" i="29"/>
  <c r="G28" i="29"/>
  <c r="H27" i="29"/>
  <c r="G27" i="29"/>
  <c r="H26" i="29"/>
  <c r="G26" i="29"/>
  <c r="H25" i="29"/>
  <c r="G25" i="29"/>
  <c r="H24" i="29"/>
  <c r="G24" i="29"/>
  <c r="H22" i="29"/>
  <c r="G22" i="29"/>
  <c r="H21" i="29"/>
  <c r="G21" i="29"/>
  <c r="H20" i="29"/>
  <c r="G20" i="29"/>
  <c r="H19" i="29"/>
  <c r="G19" i="29"/>
  <c r="H18" i="29"/>
  <c r="G18" i="29"/>
  <c r="H17" i="29"/>
  <c r="G17" i="29"/>
  <c r="H16" i="29"/>
  <c r="G16" i="29"/>
  <c r="H15" i="29"/>
  <c r="G15" i="29"/>
  <c r="H14" i="29"/>
  <c r="G14" i="29"/>
  <c r="H13" i="29"/>
  <c r="G13" i="29"/>
  <c r="H12" i="29"/>
  <c r="G12" i="29"/>
  <c r="H11" i="29"/>
  <c r="G11" i="29"/>
  <c r="H10" i="29"/>
  <c r="G10" i="29"/>
  <c r="H9" i="29"/>
  <c r="G9" i="29"/>
  <c r="H8" i="29"/>
  <c r="G8" i="29"/>
  <c r="H7" i="29"/>
  <c r="G7" i="29"/>
  <c r="H6" i="29"/>
  <c r="G6" i="29"/>
  <c r="H38" i="30"/>
  <c r="G38" i="30"/>
  <c r="H37" i="30"/>
  <c r="G37" i="30"/>
  <c r="H33" i="30"/>
  <c r="G33" i="30"/>
  <c r="H32" i="30"/>
  <c r="G32" i="30"/>
  <c r="H31" i="30"/>
  <c r="G31" i="30"/>
  <c r="H30" i="30"/>
  <c r="G30" i="30"/>
  <c r="H29" i="30"/>
  <c r="G29" i="30"/>
  <c r="H28" i="30"/>
  <c r="G28" i="30"/>
  <c r="H27" i="30"/>
  <c r="G27" i="30"/>
  <c r="H26" i="30"/>
  <c r="G26" i="30"/>
  <c r="H25" i="30"/>
  <c r="G25" i="30"/>
  <c r="H24" i="30"/>
  <c r="G24" i="30"/>
  <c r="H22" i="30"/>
  <c r="G22" i="30"/>
  <c r="H21" i="30"/>
  <c r="G21" i="30"/>
  <c r="H20" i="30"/>
  <c r="G20" i="30"/>
  <c r="H19" i="30"/>
  <c r="G19" i="30"/>
  <c r="H18" i="30"/>
  <c r="G18" i="30"/>
  <c r="H17" i="30"/>
  <c r="G17" i="30"/>
  <c r="H16" i="30"/>
  <c r="G16" i="30"/>
  <c r="H15" i="30"/>
  <c r="G15" i="30"/>
  <c r="H14" i="30"/>
  <c r="G14" i="30"/>
  <c r="H13" i="30"/>
  <c r="G13" i="30"/>
  <c r="H12" i="30"/>
  <c r="G12" i="30"/>
  <c r="H11" i="30"/>
  <c r="G11" i="30"/>
  <c r="H10" i="30"/>
  <c r="G10" i="30"/>
  <c r="H9" i="30"/>
  <c r="G9" i="30"/>
  <c r="H8" i="30"/>
  <c r="G8" i="30"/>
  <c r="H7" i="30"/>
  <c r="G7" i="30"/>
  <c r="H6" i="30"/>
  <c r="G6" i="30"/>
  <c r="H38" i="43"/>
  <c r="G38" i="43"/>
  <c r="H37" i="43"/>
  <c r="G37" i="43"/>
  <c r="G36" i="43"/>
  <c r="H33" i="43"/>
  <c r="G33" i="43"/>
  <c r="H32" i="43"/>
  <c r="G32" i="43"/>
  <c r="H31" i="43"/>
  <c r="G31" i="43"/>
  <c r="H30" i="43"/>
  <c r="G30" i="43"/>
  <c r="H29" i="43"/>
  <c r="G29" i="43"/>
  <c r="H28" i="43"/>
  <c r="G28" i="43"/>
  <c r="H27" i="43"/>
  <c r="G27" i="43"/>
  <c r="H26" i="43"/>
  <c r="G26" i="43"/>
  <c r="H25" i="43"/>
  <c r="G25" i="43"/>
  <c r="H24" i="43"/>
  <c r="G24" i="43"/>
  <c r="H22" i="43"/>
  <c r="G22" i="43"/>
  <c r="H21" i="43"/>
  <c r="G21" i="43"/>
  <c r="H20" i="43"/>
  <c r="G20" i="43"/>
  <c r="H19" i="43"/>
  <c r="G19" i="43"/>
  <c r="H18" i="43"/>
  <c r="G18" i="43"/>
  <c r="H17" i="43"/>
  <c r="G17" i="43"/>
  <c r="H16" i="43"/>
  <c r="G16" i="43"/>
  <c r="H15" i="43"/>
  <c r="G15" i="43"/>
  <c r="H14" i="43"/>
  <c r="G14" i="43"/>
  <c r="H13" i="43"/>
  <c r="G13" i="43"/>
  <c r="H12" i="43"/>
  <c r="G12" i="43"/>
  <c r="H11" i="43"/>
  <c r="G11" i="43"/>
  <c r="H10" i="43"/>
  <c r="G10" i="43"/>
  <c r="H9" i="43"/>
  <c r="G9" i="43"/>
  <c r="H8" i="43"/>
  <c r="G8" i="43"/>
  <c r="H7" i="43"/>
  <c r="G7" i="43"/>
  <c r="H6" i="43"/>
  <c r="G6" i="43"/>
  <c r="H38" i="44"/>
  <c r="G38" i="44"/>
  <c r="H37" i="44"/>
  <c r="G37" i="44"/>
  <c r="H33" i="44"/>
  <c r="G33" i="44"/>
  <c r="H32" i="44"/>
  <c r="G32" i="44"/>
  <c r="H31" i="44"/>
  <c r="G31" i="44"/>
  <c r="H30" i="44"/>
  <c r="G30" i="44"/>
  <c r="H29" i="44"/>
  <c r="G29" i="44"/>
  <c r="H28" i="44"/>
  <c r="G28" i="44"/>
  <c r="H27" i="44"/>
  <c r="G27" i="44"/>
  <c r="H26" i="44"/>
  <c r="G26" i="44"/>
  <c r="H25" i="44"/>
  <c r="G25" i="44"/>
  <c r="H24" i="44"/>
  <c r="G24" i="44"/>
  <c r="H22" i="44"/>
  <c r="G22" i="44"/>
  <c r="H21" i="44"/>
  <c r="G21" i="44"/>
  <c r="H20" i="44"/>
  <c r="G20" i="44"/>
  <c r="H19" i="44"/>
  <c r="G19" i="44"/>
  <c r="H18" i="44"/>
  <c r="G18" i="44"/>
  <c r="H17" i="44"/>
  <c r="G17" i="44"/>
  <c r="H16" i="44"/>
  <c r="G16" i="44"/>
  <c r="H15" i="44"/>
  <c r="G15" i="44"/>
  <c r="H14" i="44"/>
  <c r="G14" i="44"/>
  <c r="H13" i="44"/>
  <c r="G13" i="44"/>
  <c r="H12" i="44"/>
  <c r="G12" i="44"/>
  <c r="H11" i="44"/>
  <c r="G11" i="44"/>
  <c r="H10" i="44"/>
  <c r="G10" i="44"/>
  <c r="H9" i="44"/>
  <c r="G9" i="44"/>
  <c r="H8" i="44"/>
  <c r="G8" i="44"/>
  <c r="H7" i="44"/>
  <c r="G7" i="44"/>
  <c r="H6" i="44"/>
  <c r="G6" i="44"/>
  <c r="H38" i="27"/>
  <c r="G38" i="27"/>
  <c r="H37" i="27"/>
  <c r="G37" i="27"/>
  <c r="H33" i="27"/>
  <c r="G33" i="27"/>
  <c r="H32" i="27"/>
  <c r="G32" i="27"/>
  <c r="H31" i="27"/>
  <c r="G31" i="27"/>
  <c r="H30" i="27"/>
  <c r="G30" i="27"/>
  <c r="H29" i="27"/>
  <c r="G29" i="27"/>
  <c r="H28" i="27"/>
  <c r="G28" i="27"/>
  <c r="H27" i="27"/>
  <c r="G27" i="27"/>
  <c r="H26" i="27"/>
  <c r="G26" i="27"/>
  <c r="H25" i="27"/>
  <c r="G25" i="27"/>
  <c r="H24" i="27"/>
  <c r="G24" i="27"/>
  <c r="H22" i="27"/>
  <c r="G22" i="27"/>
  <c r="H21" i="27"/>
  <c r="G21" i="27"/>
  <c r="H20" i="27"/>
  <c r="G20" i="27"/>
  <c r="H19" i="27"/>
  <c r="G19" i="27"/>
  <c r="H18" i="27"/>
  <c r="G18" i="27"/>
  <c r="H17" i="27"/>
  <c r="G17" i="27"/>
  <c r="H16" i="27"/>
  <c r="G16" i="27"/>
  <c r="H15" i="27"/>
  <c r="G15" i="27"/>
  <c r="H14" i="27"/>
  <c r="G14" i="27"/>
  <c r="H13" i="27"/>
  <c r="G13" i="27"/>
  <c r="H12" i="27"/>
  <c r="G12" i="27"/>
  <c r="H11" i="27"/>
  <c r="G11" i="27"/>
  <c r="H10" i="27"/>
  <c r="G10" i="27"/>
  <c r="H9" i="27"/>
  <c r="G9" i="27"/>
  <c r="H8" i="27"/>
  <c r="G8" i="27"/>
  <c r="H7" i="27"/>
  <c r="G7" i="27"/>
  <c r="H6" i="27"/>
  <c r="G6" i="27"/>
  <c r="H38" i="47"/>
  <c r="G38" i="47"/>
  <c r="H37" i="47"/>
  <c r="G37" i="47"/>
  <c r="H36" i="47"/>
  <c r="H33" i="47"/>
  <c r="G33" i="47"/>
  <c r="H32" i="47"/>
  <c r="G32" i="47"/>
  <c r="H31" i="47"/>
  <c r="G31" i="47"/>
  <c r="H30" i="47"/>
  <c r="G30" i="47"/>
  <c r="H29" i="47"/>
  <c r="G29" i="47"/>
  <c r="H28" i="47"/>
  <c r="G28" i="47"/>
  <c r="H27" i="47"/>
  <c r="G27" i="47"/>
  <c r="H26" i="47"/>
  <c r="G26" i="47"/>
  <c r="H25" i="47"/>
  <c r="G25" i="47"/>
  <c r="H24" i="47"/>
  <c r="G24" i="47"/>
  <c r="H22" i="47"/>
  <c r="G22" i="47"/>
  <c r="H21" i="47"/>
  <c r="G21" i="47"/>
  <c r="H20" i="47"/>
  <c r="G20" i="47"/>
  <c r="H19" i="47"/>
  <c r="G19" i="47"/>
  <c r="H18" i="47"/>
  <c r="G18" i="47"/>
  <c r="H17" i="47"/>
  <c r="G17" i="47"/>
  <c r="H16" i="47"/>
  <c r="G16" i="47"/>
  <c r="H15" i="47"/>
  <c r="G15" i="47"/>
  <c r="H14" i="47"/>
  <c r="G14" i="47"/>
  <c r="H13" i="47"/>
  <c r="G13" i="47"/>
  <c r="H12" i="47"/>
  <c r="G12" i="47"/>
  <c r="H11" i="47"/>
  <c r="G11" i="47"/>
  <c r="H10" i="47"/>
  <c r="G10" i="47"/>
  <c r="H9" i="47"/>
  <c r="G9" i="47"/>
  <c r="H8" i="47"/>
  <c r="G8" i="47"/>
  <c r="H7" i="47"/>
  <c r="G7" i="47"/>
  <c r="H6" i="47"/>
  <c r="G6" i="47"/>
  <c r="H38" i="28"/>
  <c r="G38" i="28"/>
  <c r="H37" i="28"/>
  <c r="G37" i="28"/>
  <c r="G36" i="28"/>
  <c r="H33" i="28"/>
  <c r="G33" i="28"/>
  <c r="H32" i="28"/>
  <c r="G32" i="28"/>
  <c r="H31" i="28"/>
  <c r="G31" i="28"/>
  <c r="H30" i="28"/>
  <c r="G30" i="28"/>
  <c r="H29" i="28"/>
  <c r="G29" i="28"/>
  <c r="H28" i="28"/>
  <c r="G28" i="28"/>
  <c r="H27" i="28"/>
  <c r="G27" i="28"/>
  <c r="H26" i="28"/>
  <c r="G26" i="28"/>
  <c r="H25" i="28"/>
  <c r="G25" i="28"/>
  <c r="H24" i="28"/>
  <c r="G24" i="28"/>
  <c r="H22" i="28"/>
  <c r="G22" i="28"/>
  <c r="H21" i="28"/>
  <c r="G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H14" i="28"/>
  <c r="G14" i="28"/>
  <c r="H13" i="28"/>
  <c r="G13" i="28"/>
  <c r="H12" i="28"/>
  <c r="G12" i="28"/>
  <c r="H11" i="28"/>
  <c r="G11" i="28"/>
  <c r="H10" i="28"/>
  <c r="G10" i="28"/>
  <c r="H9" i="28"/>
  <c r="G9" i="28"/>
  <c r="H8" i="28"/>
  <c r="G8" i="28"/>
  <c r="H7" i="28"/>
  <c r="G7" i="28"/>
  <c r="H6" i="28"/>
  <c r="G6" i="28"/>
  <c r="H38" i="46"/>
  <c r="G38" i="46"/>
  <c r="H37" i="46"/>
  <c r="G37" i="46"/>
  <c r="H36" i="46"/>
  <c r="H33" i="46"/>
  <c r="G33" i="46"/>
  <c r="H32" i="46"/>
  <c r="G32" i="46"/>
  <c r="H31" i="46"/>
  <c r="G31" i="46"/>
  <c r="H30" i="46"/>
  <c r="G30" i="46"/>
  <c r="H29" i="46"/>
  <c r="G29" i="46"/>
  <c r="H28" i="46"/>
  <c r="G28" i="46"/>
  <c r="H27" i="46"/>
  <c r="G27" i="46"/>
  <c r="H26" i="46"/>
  <c r="G26" i="46"/>
  <c r="H25" i="46"/>
  <c r="G25" i="46"/>
  <c r="H24" i="46"/>
  <c r="G24" i="46"/>
  <c r="H22" i="46"/>
  <c r="G22" i="46"/>
  <c r="H21" i="46"/>
  <c r="G21" i="46"/>
  <c r="H20" i="46"/>
  <c r="G20" i="46"/>
  <c r="H19" i="46"/>
  <c r="G19" i="46"/>
  <c r="H18" i="46"/>
  <c r="G18" i="46"/>
  <c r="H17" i="46"/>
  <c r="G17" i="46"/>
  <c r="H16" i="46"/>
  <c r="G16" i="46"/>
  <c r="H15" i="46"/>
  <c r="G15" i="46"/>
  <c r="H14" i="46"/>
  <c r="G14" i="46"/>
  <c r="H13" i="46"/>
  <c r="G13" i="46"/>
  <c r="H12" i="46"/>
  <c r="G12" i="46"/>
  <c r="H11" i="46"/>
  <c r="G11" i="46"/>
  <c r="H10" i="46"/>
  <c r="G10" i="46"/>
  <c r="H9" i="46"/>
  <c r="G9" i="46"/>
  <c r="H8" i="46"/>
  <c r="G8" i="46"/>
  <c r="H7" i="46"/>
  <c r="G7" i="46"/>
  <c r="H6" i="46"/>
  <c r="G6" i="46"/>
  <c r="H38" i="32"/>
  <c r="G38" i="32"/>
  <c r="H37" i="32"/>
  <c r="G37" i="32"/>
  <c r="G36" i="32"/>
  <c r="H33" i="32"/>
  <c r="G33" i="32"/>
  <c r="H32" i="32"/>
  <c r="G32" i="32"/>
  <c r="H31" i="32"/>
  <c r="G31" i="32"/>
  <c r="H30" i="32"/>
  <c r="G30" i="32"/>
  <c r="H29" i="32"/>
  <c r="G29" i="32"/>
  <c r="H28" i="32"/>
  <c r="G28" i="32"/>
  <c r="H27" i="32"/>
  <c r="G27" i="32"/>
  <c r="H26" i="32"/>
  <c r="G26" i="32"/>
  <c r="H25" i="32"/>
  <c r="G25" i="32"/>
  <c r="H24" i="32"/>
  <c r="G24" i="32"/>
  <c r="H22" i="32"/>
  <c r="G22" i="32"/>
  <c r="H21" i="32"/>
  <c r="G21" i="32"/>
  <c r="H20" i="32"/>
  <c r="G20" i="32"/>
  <c r="H19" i="32"/>
  <c r="G19" i="32"/>
  <c r="H18" i="32"/>
  <c r="G18" i="32"/>
  <c r="H17" i="32"/>
  <c r="G17" i="32"/>
  <c r="H16" i="32"/>
  <c r="G16" i="32"/>
  <c r="H15" i="32"/>
  <c r="G15" i="32"/>
  <c r="H14" i="32"/>
  <c r="G14" i="32"/>
  <c r="H13" i="32"/>
  <c r="G13" i="32"/>
  <c r="H12" i="32"/>
  <c r="G12" i="32"/>
  <c r="H11" i="32"/>
  <c r="G11" i="32"/>
  <c r="H10" i="32"/>
  <c r="G10" i="32"/>
  <c r="H9" i="32"/>
  <c r="G9" i="32"/>
  <c r="H8" i="32"/>
  <c r="G8" i="32"/>
  <c r="H7" i="32"/>
  <c r="G7" i="32"/>
  <c r="H6" i="32"/>
  <c r="G6" i="32"/>
  <c r="H38" i="33"/>
  <c r="G38" i="33"/>
  <c r="H37" i="33"/>
  <c r="G37" i="33"/>
  <c r="H33" i="33"/>
  <c r="G33" i="33"/>
  <c r="H32" i="33"/>
  <c r="G32" i="33"/>
  <c r="H31" i="33"/>
  <c r="G31" i="33"/>
  <c r="H30" i="33"/>
  <c r="G30" i="33"/>
  <c r="H29" i="33"/>
  <c r="G29" i="33"/>
  <c r="H28" i="33"/>
  <c r="G28" i="33"/>
  <c r="H27" i="33"/>
  <c r="G27" i="33"/>
  <c r="H26" i="33"/>
  <c r="G26" i="33"/>
  <c r="H25" i="33"/>
  <c r="G25" i="33"/>
  <c r="H24" i="33"/>
  <c r="G24" i="33"/>
  <c r="H22" i="33"/>
  <c r="G22" i="33"/>
  <c r="H21" i="33"/>
  <c r="G21" i="33"/>
  <c r="H20" i="33"/>
  <c r="G20" i="33"/>
  <c r="H19" i="33"/>
  <c r="G19" i="33"/>
  <c r="H18" i="33"/>
  <c r="G18" i="33"/>
  <c r="H17" i="33"/>
  <c r="G17" i="33"/>
  <c r="H16" i="33"/>
  <c r="G16" i="33"/>
  <c r="H15" i="33"/>
  <c r="G15" i="33"/>
  <c r="H14" i="33"/>
  <c r="G14" i="33"/>
  <c r="H13" i="33"/>
  <c r="G13" i="33"/>
  <c r="H12" i="33"/>
  <c r="G12" i="33"/>
  <c r="H11" i="33"/>
  <c r="G11" i="33"/>
  <c r="H10" i="33"/>
  <c r="G10" i="33"/>
  <c r="H9" i="33"/>
  <c r="G9" i="33"/>
  <c r="H8" i="33"/>
  <c r="G8" i="33"/>
  <c r="H7" i="33"/>
  <c r="G7" i="33"/>
  <c r="H6" i="33"/>
  <c r="G6" i="33"/>
  <c r="H38" i="35"/>
  <c r="G38" i="35"/>
  <c r="H37" i="35"/>
  <c r="G37" i="35"/>
  <c r="G36" i="35"/>
  <c r="H33" i="35"/>
  <c r="G33" i="35"/>
  <c r="H32" i="35"/>
  <c r="G32" i="35"/>
  <c r="H31" i="35"/>
  <c r="G31" i="35"/>
  <c r="H30" i="35"/>
  <c r="G30" i="35"/>
  <c r="H29" i="35"/>
  <c r="G29" i="35"/>
  <c r="H28" i="35"/>
  <c r="G28" i="35"/>
  <c r="H27" i="35"/>
  <c r="G27" i="35"/>
  <c r="H26" i="35"/>
  <c r="G26" i="35"/>
  <c r="H25" i="35"/>
  <c r="G25" i="35"/>
  <c r="H24" i="35"/>
  <c r="G24" i="35"/>
  <c r="H22" i="35"/>
  <c r="G22" i="35"/>
  <c r="H21" i="35"/>
  <c r="G21" i="35"/>
  <c r="H20" i="35"/>
  <c r="G20" i="35"/>
  <c r="H19" i="35"/>
  <c r="G19" i="35"/>
  <c r="H18" i="35"/>
  <c r="G18" i="35"/>
  <c r="H17" i="35"/>
  <c r="G17" i="35"/>
  <c r="H16" i="35"/>
  <c r="G16" i="35"/>
  <c r="H15" i="35"/>
  <c r="G15" i="35"/>
  <c r="H14" i="35"/>
  <c r="G14" i="35"/>
  <c r="H13" i="35"/>
  <c r="G13" i="35"/>
  <c r="H12" i="35"/>
  <c r="G12" i="35"/>
  <c r="H11" i="35"/>
  <c r="G11" i="35"/>
  <c r="H10" i="35"/>
  <c r="G10" i="35"/>
  <c r="H9" i="35"/>
  <c r="G9" i="35"/>
  <c r="H8" i="35"/>
  <c r="G8" i="35"/>
  <c r="H7" i="35"/>
  <c r="G7" i="35"/>
  <c r="H6" i="35"/>
  <c r="G6" i="35"/>
  <c r="H38" i="36"/>
  <c r="G38" i="36"/>
  <c r="H37" i="36"/>
  <c r="G37" i="36"/>
  <c r="H33" i="36"/>
  <c r="G33" i="36"/>
  <c r="H32" i="36"/>
  <c r="G32" i="36"/>
  <c r="H31" i="36"/>
  <c r="G31" i="36"/>
  <c r="H30" i="36"/>
  <c r="G30" i="36"/>
  <c r="H29" i="36"/>
  <c r="G29" i="36"/>
  <c r="H28" i="36"/>
  <c r="G28" i="36"/>
  <c r="H27" i="36"/>
  <c r="G27" i="36"/>
  <c r="H26" i="36"/>
  <c r="G26" i="36"/>
  <c r="H25" i="36"/>
  <c r="G25" i="36"/>
  <c r="H24" i="36"/>
  <c r="G24" i="36"/>
  <c r="H22" i="36"/>
  <c r="G22" i="36"/>
  <c r="H21" i="36"/>
  <c r="G21" i="36"/>
  <c r="H20" i="36"/>
  <c r="G20" i="36"/>
  <c r="H19" i="36"/>
  <c r="G19" i="36"/>
  <c r="H18" i="36"/>
  <c r="G18" i="36"/>
  <c r="H17" i="36"/>
  <c r="G17" i="36"/>
  <c r="H16" i="36"/>
  <c r="G16" i="36"/>
  <c r="H15" i="36"/>
  <c r="G15" i="36"/>
  <c r="H14" i="36"/>
  <c r="G14" i="36"/>
  <c r="H13" i="36"/>
  <c r="G13" i="36"/>
  <c r="H12" i="36"/>
  <c r="G12" i="36"/>
  <c r="H11" i="36"/>
  <c r="G11" i="36"/>
  <c r="H10" i="36"/>
  <c r="G10" i="36"/>
  <c r="H9" i="36"/>
  <c r="G9" i="36"/>
  <c r="H8" i="36"/>
  <c r="G8" i="36"/>
  <c r="H7" i="36"/>
  <c r="G7" i="36"/>
  <c r="H6" i="36"/>
  <c r="G6" i="36"/>
  <c r="H38" i="37"/>
  <c r="G38" i="37"/>
  <c r="H37" i="37"/>
  <c r="G37" i="37"/>
  <c r="H33" i="37"/>
  <c r="G33" i="37"/>
  <c r="H32" i="37"/>
  <c r="G32" i="37"/>
  <c r="H31" i="37"/>
  <c r="G31" i="37"/>
  <c r="H30" i="37"/>
  <c r="G30" i="37"/>
  <c r="H29" i="37"/>
  <c r="G29" i="37"/>
  <c r="H28" i="37"/>
  <c r="G28" i="37"/>
  <c r="H27" i="37"/>
  <c r="G27" i="37"/>
  <c r="H26" i="37"/>
  <c r="G26" i="37"/>
  <c r="H25" i="37"/>
  <c r="G25" i="37"/>
  <c r="H24" i="37"/>
  <c r="G24" i="37"/>
  <c r="H22" i="37"/>
  <c r="G22" i="37"/>
  <c r="H21" i="37"/>
  <c r="G21" i="37"/>
  <c r="H20" i="37"/>
  <c r="G20" i="37"/>
  <c r="H19" i="37"/>
  <c r="G19" i="37"/>
  <c r="H18" i="37"/>
  <c r="G18" i="37"/>
  <c r="H17" i="37"/>
  <c r="G17" i="37"/>
  <c r="H16" i="37"/>
  <c r="G16" i="37"/>
  <c r="H15" i="37"/>
  <c r="G15" i="37"/>
  <c r="H14" i="37"/>
  <c r="G14" i="37"/>
  <c r="H13" i="37"/>
  <c r="G13" i="37"/>
  <c r="H12" i="37"/>
  <c r="G12" i="37"/>
  <c r="H11" i="37"/>
  <c r="G11" i="37"/>
  <c r="H10" i="37"/>
  <c r="G10" i="37"/>
  <c r="H9" i="37"/>
  <c r="G9" i="37"/>
  <c r="H8" i="37"/>
  <c r="G8" i="37"/>
  <c r="H7" i="37"/>
  <c r="G7" i="37"/>
  <c r="H6" i="37"/>
  <c r="G6" i="37"/>
  <c r="H38" i="38"/>
  <c r="G38" i="38"/>
  <c r="H37" i="38"/>
  <c r="G37" i="38"/>
  <c r="H33" i="38"/>
  <c r="G33" i="38"/>
  <c r="H32" i="38"/>
  <c r="G32" i="38"/>
  <c r="H31" i="38"/>
  <c r="G31" i="38"/>
  <c r="H30" i="38"/>
  <c r="G30" i="38"/>
  <c r="H29" i="38"/>
  <c r="G29" i="38"/>
  <c r="H28" i="38"/>
  <c r="G28" i="38"/>
  <c r="H27" i="38"/>
  <c r="G27" i="38"/>
  <c r="H26" i="38"/>
  <c r="G26" i="38"/>
  <c r="H25" i="38"/>
  <c r="G25" i="38"/>
  <c r="H24" i="38"/>
  <c r="G24" i="38"/>
  <c r="H22" i="38"/>
  <c r="G22" i="38"/>
  <c r="H21" i="38"/>
  <c r="G21" i="38"/>
  <c r="H20" i="38"/>
  <c r="G20" i="38"/>
  <c r="H19" i="38"/>
  <c r="G19" i="38"/>
  <c r="H18" i="38"/>
  <c r="G18" i="38"/>
  <c r="H17" i="38"/>
  <c r="G17" i="38"/>
  <c r="H16" i="38"/>
  <c r="G16" i="38"/>
  <c r="H15" i="38"/>
  <c r="G15" i="38"/>
  <c r="H14" i="38"/>
  <c r="G14" i="38"/>
  <c r="H13" i="38"/>
  <c r="G13" i="38"/>
  <c r="H12" i="38"/>
  <c r="G12" i="38"/>
  <c r="H11" i="38"/>
  <c r="G11" i="38"/>
  <c r="H10" i="38"/>
  <c r="G10" i="38"/>
  <c r="H9" i="38"/>
  <c r="G9" i="38"/>
  <c r="H8" i="38"/>
  <c r="G8" i="38"/>
  <c r="H7" i="38"/>
  <c r="G7" i="38"/>
  <c r="H6" i="38"/>
  <c r="G6" i="38"/>
  <c r="H38" i="39"/>
  <c r="G38" i="39"/>
  <c r="H37" i="39"/>
  <c r="G37" i="39"/>
  <c r="G36" i="39"/>
  <c r="H33" i="39"/>
  <c r="G33" i="39"/>
  <c r="H32" i="39"/>
  <c r="G32" i="39"/>
  <c r="H31" i="39"/>
  <c r="G31" i="39"/>
  <c r="H30" i="39"/>
  <c r="G30" i="39"/>
  <c r="H29" i="39"/>
  <c r="G29" i="39"/>
  <c r="H28" i="39"/>
  <c r="G28" i="39"/>
  <c r="H27" i="39"/>
  <c r="G27" i="39"/>
  <c r="H26" i="39"/>
  <c r="G26" i="39"/>
  <c r="H25" i="39"/>
  <c r="G25" i="39"/>
  <c r="H24" i="39"/>
  <c r="G24" i="39"/>
  <c r="H22" i="39"/>
  <c r="G22" i="39"/>
  <c r="H21" i="39"/>
  <c r="G21" i="39"/>
  <c r="H20" i="39"/>
  <c r="G20" i="39"/>
  <c r="H19" i="39"/>
  <c r="G19" i="39"/>
  <c r="H18" i="39"/>
  <c r="G18" i="39"/>
  <c r="H17" i="39"/>
  <c r="G17" i="39"/>
  <c r="H16" i="39"/>
  <c r="G16" i="39"/>
  <c r="H15" i="39"/>
  <c r="G15" i="39"/>
  <c r="H14" i="39"/>
  <c r="G14" i="39"/>
  <c r="H13" i="39"/>
  <c r="G13" i="39"/>
  <c r="H12" i="39"/>
  <c r="G12" i="39"/>
  <c r="H11" i="39"/>
  <c r="G11" i="39"/>
  <c r="H10" i="39"/>
  <c r="G10" i="39"/>
  <c r="H9" i="39"/>
  <c r="G9" i="39"/>
  <c r="H8" i="39"/>
  <c r="G8" i="39"/>
  <c r="H7" i="39"/>
  <c r="G7" i="39"/>
  <c r="H6" i="39"/>
  <c r="G6" i="39"/>
  <c r="H38" i="40"/>
  <c r="G38" i="40"/>
  <c r="H37" i="40"/>
  <c r="G37" i="40"/>
  <c r="H33" i="40"/>
  <c r="G33" i="40"/>
  <c r="H32" i="40"/>
  <c r="G32" i="40"/>
  <c r="H31" i="40"/>
  <c r="G31" i="40"/>
  <c r="H30" i="40"/>
  <c r="G30" i="40"/>
  <c r="H29" i="40"/>
  <c r="G29" i="40"/>
  <c r="H28" i="40"/>
  <c r="G28" i="40"/>
  <c r="H27" i="40"/>
  <c r="G27" i="40"/>
  <c r="H26" i="40"/>
  <c r="G26" i="40"/>
  <c r="H25" i="40"/>
  <c r="G25" i="40"/>
  <c r="H24" i="40"/>
  <c r="G24" i="40"/>
  <c r="H22" i="40"/>
  <c r="G22" i="40"/>
  <c r="H21" i="40"/>
  <c r="G21" i="40"/>
  <c r="H20" i="40"/>
  <c r="G20" i="40"/>
  <c r="H19" i="40"/>
  <c r="G19" i="40"/>
  <c r="H18" i="40"/>
  <c r="G18" i="40"/>
  <c r="H17" i="40"/>
  <c r="G17" i="40"/>
  <c r="H16" i="40"/>
  <c r="G16" i="40"/>
  <c r="H15" i="40"/>
  <c r="G15" i="40"/>
  <c r="H14" i="40"/>
  <c r="G14" i="40"/>
  <c r="H13" i="40"/>
  <c r="G13" i="40"/>
  <c r="H12" i="40"/>
  <c r="G12" i="40"/>
  <c r="H11" i="40"/>
  <c r="G11" i="40"/>
  <c r="H10" i="40"/>
  <c r="G10" i="40"/>
  <c r="H9" i="40"/>
  <c r="G9" i="40"/>
  <c r="H8" i="40"/>
  <c r="G8" i="40"/>
  <c r="H7" i="40"/>
  <c r="G7" i="40"/>
  <c r="H6" i="40"/>
  <c r="G6" i="40"/>
  <c r="H38" i="21"/>
  <c r="G38" i="21"/>
  <c r="H37" i="21"/>
  <c r="G37" i="21"/>
  <c r="H36" i="21"/>
  <c r="G36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H11" i="21"/>
  <c r="G11" i="21"/>
  <c r="H10" i="21"/>
  <c r="G10" i="21"/>
  <c r="H9" i="21"/>
  <c r="G9" i="21"/>
  <c r="H8" i="21"/>
  <c r="G8" i="21"/>
  <c r="H7" i="21"/>
  <c r="G7" i="21"/>
  <c r="H6" i="21"/>
  <c r="G6" i="21"/>
  <c r="H5" i="22"/>
  <c r="G5" i="22"/>
  <c r="H5" i="23"/>
  <c r="G5" i="23"/>
  <c r="H5" i="24"/>
  <c r="G5" i="24"/>
  <c r="H5" i="26"/>
  <c r="H5" i="1"/>
  <c r="G5" i="1"/>
  <c r="H5" i="2"/>
  <c r="G5" i="2"/>
  <c r="H5" i="4"/>
  <c r="G5" i="4"/>
  <c r="H5" i="3"/>
  <c r="G5" i="3"/>
  <c r="H5" i="5"/>
  <c r="G5" i="5"/>
  <c r="H5" i="10"/>
  <c r="G5" i="10"/>
  <c r="H5" i="11"/>
  <c r="G5" i="11"/>
  <c r="H5" i="12"/>
  <c r="G5" i="12"/>
  <c r="H5" i="13"/>
  <c r="G5" i="13"/>
  <c r="H5" i="14"/>
  <c r="G5" i="14"/>
  <c r="H5" i="15"/>
  <c r="G5" i="15"/>
  <c r="H5" i="16"/>
  <c r="G5" i="16"/>
  <c r="H5" i="17"/>
  <c r="G5" i="17"/>
  <c r="H5" i="18"/>
  <c r="G5" i="18"/>
  <c r="H5" i="29"/>
  <c r="G5" i="29"/>
  <c r="H5" i="30"/>
  <c r="G5" i="30"/>
  <c r="H5" i="43"/>
  <c r="G5" i="43"/>
  <c r="H5" i="44"/>
  <c r="G5" i="44"/>
  <c r="H5" i="27"/>
  <c r="G5" i="27"/>
  <c r="H5" i="47"/>
  <c r="G5" i="47"/>
  <c r="H5" i="28"/>
  <c r="G5" i="28"/>
  <c r="H5" i="46"/>
  <c r="G5" i="46"/>
  <c r="H5" i="32"/>
  <c r="G5" i="32"/>
  <c r="H5" i="33"/>
  <c r="G5" i="33"/>
  <c r="H5" i="35"/>
  <c r="G5" i="35"/>
  <c r="H5" i="36"/>
  <c r="G5" i="36"/>
  <c r="H5" i="37"/>
  <c r="G5" i="37"/>
  <c r="H5" i="38"/>
  <c r="G5" i="38"/>
  <c r="H5" i="39"/>
  <c r="G5" i="39"/>
  <c r="H5" i="40"/>
  <c r="G5" i="40"/>
  <c r="H5" i="21"/>
  <c r="G5" i="21"/>
  <c r="G36" i="29" l="1"/>
  <c r="G36" i="5"/>
  <c r="G36" i="18"/>
  <c r="G36" i="40"/>
  <c r="G36" i="10"/>
  <c r="G36" i="23"/>
  <c r="G36" i="38"/>
  <c r="H36" i="33"/>
  <c r="G36" i="30"/>
  <c r="H36" i="12"/>
  <c r="H36" i="26"/>
  <c r="G36" i="37"/>
  <c r="G36" i="27"/>
  <c r="G36" i="15"/>
  <c r="G36" i="13"/>
  <c r="G36" i="4"/>
  <c r="G36" i="1"/>
  <c r="G36" i="36"/>
  <c r="G36" i="44"/>
  <c r="G36" i="2"/>
  <c r="H36" i="14"/>
  <c r="G6" i="26" l="1"/>
  <c r="G22" i="26"/>
  <c r="G9" i="26"/>
  <c r="G17" i="26"/>
  <c r="G26" i="26"/>
  <c r="G37" i="26"/>
  <c r="G10" i="26"/>
  <c r="G18" i="26"/>
  <c r="G27" i="26"/>
  <c r="G38" i="26"/>
  <c r="G11" i="26"/>
  <c r="G19" i="26"/>
  <c r="G28" i="26"/>
  <c r="G12" i="26"/>
  <c r="G20" i="26"/>
  <c r="G29" i="26"/>
  <c r="G5" i="26"/>
  <c r="G13" i="26"/>
  <c r="G21" i="26"/>
  <c r="G30" i="26"/>
  <c r="G14" i="26"/>
  <c r="G31" i="26"/>
  <c r="G7" i="26"/>
  <c r="G15" i="26"/>
  <c r="G24" i="26"/>
  <c r="G32" i="26"/>
  <c r="G8" i="26"/>
  <c r="G16" i="26"/>
  <c r="G25" i="26"/>
  <c r="G33" i="26"/>
  <c r="G36" i="26" l="1"/>
</calcChain>
</file>

<file path=xl/sharedStrings.xml><?xml version="1.0" encoding="utf-8"?>
<sst xmlns="http://schemas.openxmlformats.org/spreadsheetml/2006/main" count="2888" uniqueCount="127">
  <si>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</si>
  <si>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</si>
  <si>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</si>
  <si>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</si>
  <si>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</si>
  <si>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</si>
  <si>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</si>
  <si>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</si>
  <si>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</si>
  <si>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</si>
  <si>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</si>
  <si>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</si>
  <si>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</si>
  <si>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</si>
  <si>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</si>
  <si>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</si>
  <si>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</si>
  <si>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</si>
  <si>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</si>
  <si>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</si>
  <si>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</si>
  <si>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</si>
  <si>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</si>
  <si>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</si>
  <si>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</si>
  <si>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</si>
  <si>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</si>
  <si>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</si>
  <si>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</si>
  <si>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</si>
  <si>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</si>
  <si>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</si>
  <si>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</si>
  <si>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</si>
  <si>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</si>
  <si>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</si>
  <si>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</si>
  <si>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</si>
  <si>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</si>
  <si>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</si>
  <si>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</si>
  <si>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</si>
  <si>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</si>
  <si>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</si>
  <si>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</si>
  <si>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</si>
  <si>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</si>
  <si>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</si>
  <si>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</si>
  <si>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</si>
  <si>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</si>
  <si>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</si>
  <si>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</si>
  <si>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</si>
  <si>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</si>
  <si>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</si>
  <si>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</si>
  <si>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</si>
  <si>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</si>
  <si>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</si>
  <si>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</si>
  <si>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</si>
  <si>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</si>
  <si>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</si>
  <si>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</si>
  <si>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</si>
  <si>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</si>
  <si>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</si>
  <si>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</si>
  <si>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</si>
  <si>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</si>
  <si>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</si>
  <si>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</si>
  <si>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</si>
  <si>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</si>
  <si>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</si>
  <si>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</si>
  <si>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</si>
  <si>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</si>
  <si>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</si>
  <si>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</si>
  <si>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</si>
  <si>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</si>
  <si>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</si>
  <si>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</si>
  <si>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</si>
  <si>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</si>
  <si>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</si>
  <si>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</si>
  <si>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</si>
  <si>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</si>
  <si>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</si>
  <si>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</si>
  <si>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</si>
  <si>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</si>
  <si>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</si>
  <si>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</si>
  <si>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</si>
  <si>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</si>
  <si>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</si>
  <si>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</si>
  <si>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</si>
  <si>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</si>
  <si>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</si>
  <si>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</si>
  <si>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</si>
  <si>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</si>
  <si>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</si>
  <si>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incl. Mijnstreek</t>
  </si>
  <si>
    <t>HASSELT EN OMGEVING</t>
  </si>
  <si>
    <t>RANDSTEDELIJK GEBIED</t>
  </si>
  <si>
    <t xml:space="preserve"> ANTWERPEN-MECHELEN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</si>
  <si>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</si>
  <si>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</si>
  <si>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</si>
  <si>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</si>
  <si>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</si>
  <si>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</si>
  <si>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</si>
  <si>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</si>
  <si>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>EVOLUTIE VAN HET AANTAL OVERNACHTINGEN VAN 2008 TOT 2012</t>
  </si>
  <si>
    <t>TREND IN THE NUMBER OF OVERNIGHT STAYS FROM 2008 TO 2012</t>
  </si>
  <si>
    <t>2011-2012</t>
  </si>
  <si>
    <t>2008-2012</t>
  </si>
  <si>
    <t xml:space="preserve">              Kennisbeheer</t>
  </si>
  <si>
    <t xml:space="preserve">               Kennisbeheer</t>
  </si>
  <si>
    <t>ART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</si>
</sst>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\+0.0%;\-0.0%"/>
  </numFmts>
  <fonts count="15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0" fontId="6" fillId="0" borderId="0" xfId="0" applyFont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6" fillId="0" borderId="9" xfId="0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11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7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8" xfId="0" applyNumberFormat="1" applyFont="1" applyBorder="1"/>
    <xf numFmtId="0" fontId="5" fillId="0" borderId="4" xfId="0" applyFont="1" applyBorder="1" applyAlignment="1">
      <alignment horizontal="right"/>
    </xf>
    <xf numFmtId="3" fontId="6" fillId="0" borderId="7" xfId="0" applyNumberFormat="1" applyFont="1" applyBorder="1"/>
    <xf numFmtId="0" fontId="6" fillId="0" borderId="6" xfId="0" applyFont="1" applyBorder="1"/>
    <xf numFmtId="0" fontId="4" fillId="0" borderId="0" xfId="0" applyFont="1" applyFill="1"/>
    <xf numFmtId="0" fontId="5" fillId="0" borderId="7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6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3" fontId="6" fillId="0" borderId="7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0" quotePrefix="1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3" fontId="6" fillId="0" borderId="11" xfId="0" quotePrefix="1" applyNumberFormat="1" applyFont="1" applyBorder="1" applyAlignment="1">
      <alignment horizontal="right"/>
    </xf>
    <xf numFmtId="9" fontId="6" fillId="0" borderId="0" xfId="1" applyFont="1"/>
    <xf numFmtId="0" fontId="9" fillId="0" borderId="0" xfId="0" applyFont="1"/>
    <xf numFmtId="3" fontId="6" fillId="0" borderId="11" xfId="0" quotePrefix="1" applyNumberFormat="1" applyFont="1" applyFill="1" applyBorder="1" applyAlignment="1">
      <alignment horizontal="right"/>
    </xf>
    <xf numFmtId="0" fontId="11" fillId="0" borderId="0" xfId="0" applyFont="1"/>
    <xf numFmtId="0" fontId="12" fillId="0" borderId="7" xfId="0" applyFont="1" applyBorder="1" applyAlignment="1">
      <alignment horizontal="right"/>
    </xf>
    <xf numFmtId="0" fontId="13" fillId="0" borderId="0" xfId="0" applyFont="1"/>
    <xf numFmtId="0" fontId="13" fillId="0" borderId="9" xfId="0" applyFont="1" applyBorder="1"/>
    <xf numFmtId="3" fontId="13" fillId="0" borderId="7" xfId="0" applyNumberFormat="1" applyFont="1" applyBorder="1"/>
    <xf numFmtId="165" fontId="13" fillId="0" borderId="11" xfId="0" applyNumberFormat="1" applyFont="1" applyBorder="1" applyAlignment="1">
      <alignment horizontal="right"/>
    </xf>
    <xf numFmtId="165" fontId="13" fillId="0" borderId="11" xfId="0" quotePrefix="1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3" fillId="0" borderId="11" xfId="0" applyNumberFormat="1" applyFont="1" applyBorder="1"/>
    <xf numFmtId="3" fontId="13" fillId="0" borderId="11" xfId="0" applyNumberFormat="1" applyFont="1" applyBorder="1" applyAlignment="1">
      <alignment horizontal="right"/>
    </xf>
    <xf numFmtId="3" fontId="13" fillId="0" borderId="8" xfId="0" applyNumberFormat="1" applyFont="1" applyBorder="1"/>
    <xf numFmtId="165" fontId="13" fillId="0" borderId="8" xfId="0" applyNumberFormat="1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3" fontId="13" fillId="0" borderId="0" xfId="0" applyNumberFormat="1" applyFont="1"/>
    <xf numFmtId="0" fontId="7" fillId="0" borderId="0" xfId="0" applyFont="1" applyAlignment="1">
      <alignment horizontal="left"/>
    </xf>
    <xf numFmtId="9" fontId="6" fillId="0" borderId="0" xfId="0" applyNumberFormat="1" applyFont="1" applyBorder="1"/>
    <xf numFmtId="0" fontId="3" fillId="2" borderId="1" xfId="0" applyFont="1" applyFill="1" applyBorder="1"/>
    <xf numFmtId="3" fontId="3" fillId="2" borderId="2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3" fontId="3" fillId="2" borderId="5" xfId="0" applyNumberFormat="1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right"/>
    </xf>
    <xf numFmtId="3" fontId="5" fillId="2" borderId="10" xfId="0" applyNumberFormat="1" applyFont="1" applyFill="1" applyBorder="1"/>
    <xf numFmtId="3" fontId="5" fillId="2" borderId="10" xfId="0" quotePrefix="1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2" borderId="10" xfId="0" quotePrefix="1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left"/>
    </xf>
    <xf numFmtId="3" fontId="12" fillId="2" borderId="10" xfId="0" applyNumberFormat="1" applyFont="1" applyFill="1" applyBorder="1"/>
    <xf numFmtId="3" fontId="12" fillId="2" borderId="1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165" fontId="12" fillId="2" borderId="10" xfId="0" applyNumberFormat="1" applyFont="1" applyFill="1" applyBorder="1" applyAlignment="1">
      <alignment horizontal="right"/>
    </xf>
    <xf numFmtId="165" fontId="12" fillId="2" borderId="10" xfId="0" quotePrefix="1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left"/>
    </xf>
  </cellXfs>
  <cellStyles count="3">
    <cellStyle name="Procent" xfId="1" builtinId="5"/>
    <cellStyle name="Standaard" xfId="0" builtinId="0"/>
    <cellStyle name="Standaard_9597BEL" xfId="2"/>
  </cellStyles>
  <dxfs count="3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5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9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2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6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7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09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1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4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5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5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4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9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2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3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4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6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7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3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9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8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7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6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tabSelected="1" topLeftCell="A20"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0.85546875" style="5" customWidth="1"/>
    <col min="16" max="16" width="9.7109375" style="5" bestFit="1" customWidth="1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72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73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13611137</v>
      </c>
      <c r="C5" s="33">
        <v>13799364</v>
      </c>
      <c r="D5" s="18">
        <v>14128350</v>
      </c>
      <c r="E5" s="18">
        <v>14655977</v>
      </c>
      <c r="F5" s="18">
        <v>14704498</v>
      </c>
      <c r="G5" s="30">
        <f t="shared" ref="G5" si="0">IF(E5&gt;0,F5/E5-1,"-")</f>
        <v>3.3106629465917692E-3</v>
      </c>
      <c r="H5" s="31">
        <f t="shared" ref="H5" si="1">IF(B5&gt;0,((F5/B5)^(1/4)-1),"-")</f>
        <v>1.950403584093241E-2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5175164</v>
      </c>
      <c r="C6" s="33">
        <v>5040124</v>
      </c>
      <c r="D6" s="33">
        <v>5220042</v>
      </c>
      <c r="E6" s="33">
        <v>5081035</v>
      </c>
      <c r="F6" s="33">
        <v>4763510</v>
      </c>
      <c r="G6" s="30">
        <f t="shared" ref="G6:G38" si="2">IF(E6&gt;0,F6/E6-1,"-")</f>
        <v>-6.2492189091395756E-2</v>
      </c>
      <c r="H6" s="31">
        <f t="shared" ref="H6:H38" si="3">IF(B6&gt;0,((F6/B6)^(1/4)-1),"-")</f>
        <v>-2.050834325269546E-2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1901580</v>
      </c>
      <c r="C7" s="33">
        <v>1879173</v>
      </c>
      <c r="D7" s="33">
        <v>1992544</v>
      </c>
      <c r="E7" s="33">
        <v>2027052</v>
      </c>
      <c r="F7" s="33">
        <v>1909105</v>
      </c>
      <c r="G7" s="30">
        <f t="shared" si="2"/>
        <v>-5.8186469809358599E-2</v>
      </c>
      <c r="H7" s="31">
        <f t="shared" si="3"/>
        <v>9.8784417212693931E-4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2071472</v>
      </c>
      <c r="C8" s="33">
        <v>2091550</v>
      </c>
      <c r="D8" s="33">
        <v>2173874</v>
      </c>
      <c r="E8" s="33">
        <v>2301498</v>
      </c>
      <c r="F8" s="33">
        <v>2263852</v>
      </c>
      <c r="G8" s="30">
        <f t="shared" si="2"/>
        <v>-1.6357172589331004E-2</v>
      </c>
      <c r="H8" s="31">
        <f t="shared" si="3"/>
        <v>2.2450380754314603E-2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2162522</v>
      </c>
      <c r="C9" s="33">
        <v>1763976</v>
      </c>
      <c r="D9" s="33">
        <v>1763871</v>
      </c>
      <c r="E9" s="33">
        <v>1771239</v>
      </c>
      <c r="F9" s="33">
        <v>1849751</v>
      </c>
      <c r="G9" s="30">
        <f t="shared" si="2"/>
        <v>4.432603392314638E-2</v>
      </c>
      <c r="H9" s="31">
        <f t="shared" si="3"/>
        <v>-3.8303170885752302E-2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185554</v>
      </c>
      <c r="C10" s="33">
        <v>184582</v>
      </c>
      <c r="D10" s="33">
        <v>189479</v>
      </c>
      <c r="E10" s="33">
        <v>203259</v>
      </c>
      <c r="F10" s="33">
        <v>199544</v>
      </c>
      <c r="G10" s="30">
        <f t="shared" si="2"/>
        <v>-1.8277173458493889E-2</v>
      </c>
      <c r="H10" s="31">
        <f t="shared" si="3"/>
        <v>1.8338323882252983E-2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87580</v>
      </c>
      <c r="C11" s="33">
        <v>87450</v>
      </c>
      <c r="D11" s="33">
        <v>78751</v>
      </c>
      <c r="E11" s="33">
        <v>87665</v>
      </c>
      <c r="F11" s="33">
        <v>105470</v>
      </c>
      <c r="G11" s="30">
        <f t="shared" si="2"/>
        <v>0.20310272058404144</v>
      </c>
      <c r="H11" s="31">
        <f t="shared" si="3"/>
        <v>4.7565051680439341E-2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117574</v>
      </c>
      <c r="C12" s="33">
        <v>114186</v>
      </c>
      <c r="D12" s="33">
        <v>116335</v>
      </c>
      <c r="E12" s="33">
        <v>123655</v>
      </c>
      <c r="F12" s="33">
        <v>123797</v>
      </c>
      <c r="G12" s="30">
        <f t="shared" si="2"/>
        <v>1.1483563139380593E-3</v>
      </c>
      <c r="H12" s="31">
        <f t="shared" si="3"/>
        <v>1.2977284659598576E-2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137572</v>
      </c>
      <c r="C13" s="33">
        <v>121645</v>
      </c>
      <c r="D13" s="33">
        <v>138103</v>
      </c>
      <c r="E13" s="33">
        <v>138595</v>
      </c>
      <c r="F13" s="33">
        <v>141265</v>
      </c>
      <c r="G13" s="30">
        <f t="shared" si="2"/>
        <v>1.9264764241134325E-2</v>
      </c>
      <c r="H13" s="31">
        <f t="shared" si="3"/>
        <v>6.6445131425654225E-3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68878</v>
      </c>
      <c r="C14" s="33">
        <v>59115</v>
      </c>
      <c r="D14" s="33">
        <v>66162</v>
      </c>
      <c r="E14" s="33">
        <v>73064</v>
      </c>
      <c r="F14" s="33">
        <v>74433</v>
      </c>
      <c r="G14" s="30">
        <f t="shared" si="2"/>
        <v>1.8736997700645963E-2</v>
      </c>
      <c r="H14" s="31">
        <f t="shared" si="3"/>
        <v>1.9579861598812087E-2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471865</v>
      </c>
      <c r="C15" s="33">
        <v>477279</v>
      </c>
      <c r="D15" s="33">
        <v>517006</v>
      </c>
      <c r="E15" s="33">
        <v>555628</v>
      </c>
      <c r="F15" s="33">
        <v>552461</v>
      </c>
      <c r="G15" s="30">
        <f t="shared" si="2"/>
        <v>-5.6998567386812304E-3</v>
      </c>
      <c r="H15" s="31">
        <f t="shared" si="3"/>
        <v>4.0209857375115288E-2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586498</v>
      </c>
      <c r="C16" s="33">
        <v>589548</v>
      </c>
      <c r="D16" s="33">
        <v>675582</v>
      </c>
      <c r="E16" s="33">
        <v>735857</v>
      </c>
      <c r="F16" s="33">
        <v>686850</v>
      </c>
      <c r="G16" s="30">
        <f t="shared" si="2"/>
        <v>-6.6598537487582488E-2</v>
      </c>
      <c r="H16" s="31">
        <f t="shared" si="3"/>
        <v>4.0276629237547379E-2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95452</v>
      </c>
      <c r="C17" s="33">
        <v>85571</v>
      </c>
      <c r="D17" s="33">
        <v>83964</v>
      </c>
      <c r="E17" s="33">
        <v>84060</v>
      </c>
      <c r="F17" s="33">
        <v>130171</v>
      </c>
      <c r="G17" s="30">
        <f t="shared" si="2"/>
        <v>0.54854865572210332</v>
      </c>
      <c r="H17" s="31">
        <f t="shared" si="3"/>
        <v>8.064314318630128E-2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73080</v>
      </c>
      <c r="C18" s="33">
        <v>82301</v>
      </c>
      <c r="D18" s="33">
        <v>65158</v>
      </c>
      <c r="E18" s="33">
        <v>69084</v>
      </c>
      <c r="F18" s="33">
        <v>60061</v>
      </c>
      <c r="G18" s="30">
        <f t="shared" si="2"/>
        <v>-0.13060911354293325</v>
      </c>
      <c r="H18" s="31">
        <f t="shared" si="3"/>
        <v>-4.7865054507289617E-2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75200</v>
      </c>
      <c r="C19" s="33">
        <v>77864</v>
      </c>
      <c r="D19" s="33">
        <v>80752</v>
      </c>
      <c r="E19" s="33">
        <v>90910</v>
      </c>
      <c r="F19" s="33">
        <v>99699</v>
      </c>
      <c r="G19" s="30">
        <f t="shared" si="2"/>
        <v>9.6678033219667725E-2</v>
      </c>
      <c r="H19" s="31">
        <f t="shared" si="3"/>
        <v>7.3045754038080002E-2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223246</v>
      </c>
      <c r="C20" s="33">
        <v>197502</v>
      </c>
      <c r="D20" s="33">
        <v>238986</v>
      </c>
      <c r="E20" s="33">
        <v>272693</v>
      </c>
      <c r="F20" s="33">
        <v>251116</v>
      </c>
      <c r="G20" s="30">
        <f t="shared" si="2"/>
        <v>-7.9125610118338185E-2</v>
      </c>
      <c r="H20" s="31">
        <f t="shared" si="3"/>
        <v>2.9846920503599161E-2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59104</v>
      </c>
      <c r="C21" s="33">
        <v>59910</v>
      </c>
      <c r="D21" s="33">
        <v>65544</v>
      </c>
      <c r="E21" s="33">
        <v>70373</v>
      </c>
      <c r="F21" s="33">
        <v>73606</v>
      </c>
      <c r="G21" s="30">
        <f t="shared" si="2"/>
        <v>4.5940914839498026E-2</v>
      </c>
      <c r="H21" s="31">
        <f t="shared" si="3"/>
        <v>5.6389524359335974E-2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70385</v>
      </c>
      <c r="C22" s="33">
        <v>59577</v>
      </c>
      <c r="D22" s="33">
        <v>58050</v>
      </c>
      <c r="E22" s="33">
        <v>67498</v>
      </c>
      <c r="F22" s="33">
        <v>76764</v>
      </c>
      <c r="G22" s="30">
        <f t="shared" si="2"/>
        <v>0.13727814157456519</v>
      </c>
      <c r="H22" s="31">
        <f t="shared" si="3"/>
        <v>2.1925815929715986E-2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77977</v>
      </c>
      <c r="C23" s="33">
        <v>76329</v>
      </c>
      <c r="D23" s="33">
        <v>87254</v>
      </c>
      <c r="E23" s="33">
        <v>107076</v>
      </c>
      <c r="F23" s="33">
        <v>102222</v>
      </c>
      <c r="G23" s="30">
        <f t="shared" ref="G23" si="4">IF(E23&gt;0,F23/E23-1,"-")</f>
        <v>-4.5332287347304767E-2</v>
      </c>
      <c r="H23" s="31">
        <f t="shared" ref="H23" si="5">IF(B23&gt;0,((F23/B23)^(1/4)-1),"-")</f>
        <v>7.0026325931013877E-2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66079</v>
      </c>
      <c r="C24" s="33">
        <v>61074</v>
      </c>
      <c r="D24" s="33">
        <v>69907</v>
      </c>
      <c r="E24" s="33">
        <v>78252</v>
      </c>
      <c r="F24" s="33">
        <v>81595</v>
      </c>
      <c r="G24" s="30">
        <f t="shared" si="2"/>
        <v>4.2720952819097269E-2</v>
      </c>
      <c r="H24" s="31">
        <f t="shared" si="3"/>
        <v>5.4144194211371399E-2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140973</v>
      </c>
      <c r="C25" s="33">
        <v>141010</v>
      </c>
      <c r="D25" s="33">
        <v>152353</v>
      </c>
      <c r="E25" s="33">
        <v>176533</v>
      </c>
      <c r="F25" s="33">
        <v>191340</v>
      </c>
      <c r="G25" s="30">
        <f t="shared" si="2"/>
        <v>8.3876668951414102E-2</v>
      </c>
      <c r="H25" s="31">
        <f t="shared" si="3"/>
        <v>7.9362826848996315E-2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125937</v>
      </c>
      <c r="C26" s="33">
        <v>107479</v>
      </c>
      <c r="D26" s="33">
        <v>138376</v>
      </c>
      <c r="E26" s="33">
        <v>179392</v>
      </c>
      <c r="F26" s="33">
        <v>204237</v>
      </c>
      <c r="G26" s="30">
        <f t="shared" si="2"/>
        <v>0.13849558508740634</v>
      </c>
      <c r="H26" s="31">
        <f t="shared" si="3"/>
        <v>0.12848364623845976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599192</v>
      </c>
      <c r="C27" s="33">
        <v>568899</v>
      </c>
      <c r="D27" s="33">
        <v>631938</v>
      </c>
      <c r="E27" s="33">
        <v>697875</v>
      </c>
      <c r="F27" s="33">
        <v>697707</v>
      </c>
      <c r="G27" s="30">
        <f t="shared" si="2"/>
        <v>-2.4073078989794716E-4</v>
      </c>
      <c r="H27" s="31">
        <f t="shared" si="3"/>
        <v>3.8787627876198938E-2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103266</v>
      </c>
      <c r="C28" s="33">
        <v>92700</v>
      </c>
      <c r="D28" s="33">
        <v>108803</v>
      </c>
      <c r="E28" s="33">
        <v>125031</v>
      </c>
      <c r="F28" s="33">
        <v>127019</v>
      </c>
      <c r="G28" s="30">
        <f t="shared" si="2"/>
        <v>1.5900056785917105E-2</v>
      </c>
      <c r="H28" s="31">
        <f t="shared" si="3"/>
        <v>5.3119934432920957E-2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192322</v>
      </c>
      <c r="C29" s="33">
        <v>152554</v>
      </c>
      <c r="D29" s="33">
        <v>158383</v>
      </c>
      <c r="E29" s="33">
        <v>180330</v>
      </c>
      <c r="F29" s="33">
        <v>217030</v>
      </c>
      <c r="G29" s="30">
        <f t="shared" si="2"/>
        <v>0.20351577663173082</v>
      </c>
      <c r="H29" s="31">
        <f t="shared" si="3"/>
        <v>3.067727588278446E-2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114587</v>
      </c>
      <c r="C30" s="33">
        <v>117993</v>
      </c>
      <c r="D30" s="33">
        <v>122462</v>
      </c>
      <c r="E30" s="33">
        <v>150047</v>
      </c>
      <c r="F30" s="33">
        <v>175755</v>
      </c>
      <c r="G30" s="30">
        <f t="shared" si="2"/>
        <v>0.17133298233220251</v>
      </c>
      <c r="H30" s="31">
        <f t="shared" si="3"/>
        <v>0.11286654005120988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109055</v>
      </c>
      <c r="C31" s="33">
        <v>72658</v>
      </c>
      <c r="D31" s="33">
        <v>85089</v>
      </c>
      <c r="E31" s="33">
        <v>97323</v>
      </c>
      <c r="F31" s="33">
        <v>91287</v>
      </c>
      <c r="G31" s="30">
        <f t="shared" si="2"/>
        <v>-6.2020282975247421E-2</v>
      </c>
      <c r="H31" s="31">
        <f t="shared" si="3"/>
        <v>-4.3487085246565305E-2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62858</v>
      </c>
      <c r="C32" s="33">
        <v>49268</v>
      </c>
      <c r="D32" s="33">
        <v>54224</v>
      </c>
      <c r="E32" s="33">
        <v>62349</v>
      </c>
      <c r="F32" s="33">
        <v>69900</v>
      </c>
      <c r="G32" s="30">
        <f t="shared" si="2"/>
        <v>0.12110859837367083</v>
      </c>
      <c r="H32" s="31">
        <f t="shared" si="3"/>
        <v>2.6902365524293703E-2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61378</v>
      </c>
      <c r="C33" s="33">
        <v>54009</v>
      </c>
      <c r="D33" s="33">
        <v>61196</v>
      </c>
      <c r="E33" s="33">
        <v>72392</v>
      </c>
      <c r="F33" s="33">
        <v>79904</v>
      </c>
      <c r="G33" s="30">
        <f t="shared" si="2"/>
        <v>0.10376837219582269</v>
      </c>
      <c r="H33" s="31">
        <f t="shared" si="3"/>
        <v>6.8166484053991061E-2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67745</v>
      </c>
      <c r="C34" s="33">
        <v>69055</v>
      </c>
      <c r="D34" s="33">
        <v>80066</v>
      </c>
      <c r="E34" s="33">
        <v>93539</v>
      </c>
      <c r="F34" s="33">
        <v>95860</v>
      </c>
      <c r="G34" s="30">
        <f t="shared" ref="G34:G35" si="6">IF(E34&gt;0,F34/E34-1,"-")</f>
        <v>2.4813179529394214E-2</v>
      </c>
      <c r="H34" s="31">
        <f t="shared" ref="H34:H35" si="7">IF(B34&gt;0,((F34/B34)^(1/4)-1),"-")</f>
        <v>9.066165428598616E-2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56454</v>
      </c>
      <c r="C35" s="33">
        <v>46497</v>
      </c>
      <c r="D35" s="33">
        <v>66453</v>
      </c>
      <c r="E35" s="33">
        <v>90458</v>
      </c>
      <c r="F35" s="33">
        <v>97484</v>
      </c>
      <c r="G35" s="30">
        <f t="shared" si="6"/>
        <v>7.7671405514161185E-2</v>
      </c>
      <c r="H35" s="31">
        <f t="shared" si="7"/>
        <v>0.14632999280612435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1020153</v>
      </c>
      <c r="C36" s="19">
        <v>870139</v>
      </c>
      <c r="D36" s="19">
        <v>828969</v>
      </c>
      <c r="E36" s="19">
        <v>860105</v>
      </c>
      <c r="F36" s="19">
        <v>939603</v>
      </c>
      <c r="G36" s="30">
        <f t="shared" si="2"/>
        <v>9.242825003923949E-2</v>
      </c>
      <c r="H36" s="32">
        <f t="shared" si="3"/>
        <v>-2.0352643469376042E-2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16360702</v>
      </c>
      <c r="C37" s="65">
        <v>15451017</v>
      </c>
      <c r="D37" s="65">
        <v>16169676</v>
      </c>
      <c r="E37" s="65">
        <v>16723867</v>
      </c>
      <c r="F37" s="65">
        <v>16532398</v>
      </c>
      <c r="G37" s="66">
        <f t="shared" si="2"/>
        <v>-1.1448847326996803E-2</v>
      </c>
      <c r="H37" s="67">
        <f t="shared" si="3"/>
        <v>2.6133416126019604E-3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29971839</v>
      </c>
      <c r="C38" s="68">
        <v>29250381</v>
      </c>
      <c r="D38" s="68">
        <v>30298026</v>
      </c>
      <c r="E38" s="68">
        <v>31379844</v>
      </c>
      <c r="F38" s="68">
        <v>31236896</v>
      </c>
      <c r="G38" s="66">
        <f t="shared" si="2"/>
        <v>-4.5554082423099329E-3</v>
      </c>
      <c r="H38" s="66">
        <f t="shared" si="3"/>
        <v>1.0389024896733323E-2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G41"/>
      <c r="H41"/>
      <c r="J41"/>
    </row>
  </sheetData>
  <phoneticPr fontId="0" type="noConversion"/>
  <conditionalFormatting sqref="J5:J38">
    <cfRule type="cellIs" dxfId="3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Q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5" width="9.140625" style="39"/>
    <col min="16" max="16" width="12.28515625" style="5" customWidth="1"/>
    <col min="17" max="17" width="11.5703125" style="5" customWidth="1"/>
    <col min="18" max="16384" width="9.140625" style="39"/>
  </cols>
  <sheetData>
    <row r="1" spans="1:17" s="37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72" t="s">
        <v>52</v>
      </c>
    </row>
    <row r="2" spans="1:17" s="37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73"/>
    </row>
    <row r="3" spans="1:17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  <c r="P3" s="39"/>
      <c r="Q3" s="39"/>
    </row>
    <row r="4" spans="1:17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40"/>
      <c r="P4" s="39"/>
      <c r="Q4" s="39"/>
    </row>
    <row r="5" spans="1:17" ht="14.1" customHeight="1" x14ac:dyDescent="0.2">
      <c r="A5" s="41" t="s">
        <v>4</v>
      </c>
      <c r="B5" s="41">
        <v>4401639</v>
      </c>
      <c r="C5" s="41">
        <v>4405254</v>
      </c>
      <c r="D5" s="41">
        <v>4442330</v>
      </c>
      <c r="E5" s="41">
        <v>4579074</v>
      </c>
      <c r="F5" s="46">
        <v>4496100</v>
      </c>
      <c r="G5" s="42">
        <f t="shared" ref="G5" si="0">IF(E5&gt;0,F5/E5-1,"-")</f>
        <v>-1.8120257501844206E-2</v>
      </c>
      <c r="H5" s="43">
        <f t="shared" ref="H5" si="1">IF(B5&gt;0,((F5/B5)^(1/4)-1),"-")</f>
        <v>5.3224599237553516E-3</v>
      </c>
      <c r="I5" s="44" t="s">
        <v>5</v>
      </c>
      <c r="J5" s="45"/>
      <c r="P5" s="39"/>
      <c r="Q5" s="39"/>
    </row>
    <row r="6" spans="1:17" ht="14.1" customHeight="1" x14ac:dyDescent="0.2">
      <c r="A6" s="46" t="s">
        <v>8</v>
      </c>
      <c r="B6" s="46">
        <v>746357</v>
      </c>
      <c r="C6" s="46">
        <v>705062</v>
      </c>
      <c r="D6" s="46">
        <v>781217</v>
      </c>
      <c r="E6" s="46">
        <v>803650</v>
      </c>
      <c r="F6" s="46">
        <v>691195</v>
      </c>
      <c r="G6" s="42">
        <f t="shared" ref="G6:G38" si="2">IF(E6&gt;0,F6/E6-1,"-")</f>
        <v>-0.13993031792446964</v>
      </c>
      <c r="H6" s="43">
        <f t="shared" ref="H6:H38" si="3">IF(B6&gt;0,((F6/B6)^(1/4)-1),"-")</f>
        <v>-1.9012452901356558E-2</v>
      </c>
      <c r="I6" s="47" t="s">
        <v>9</v>
      </c>
      <c r="J6" s="45"/>
      <c r="P6" s="39"/>
      <c r="Q6" s="39"/>
    </row>
    <row r="7" spans="1:17" ht="14.1" customHeight="1" x14ac:dyDescent="0.2">
      <c r="A7" s="46" t="s">
        <v>10</v>
      </c>
      <c r="B7" s="46">
        <v>460034</v>
      </c>
      <c r="C7" s="46">
        <v>487761</v>
      </c>
      <c r="D7" s="46">
        <v>514592</v>
      </c>
      <c r="E7" s="46">
        <v>584774</v>
      </c>
      <c r="F7" s="46">
        <v>535556</v>
      </c>
      <c r="G7" s="42">
        <f t="shared" si="2"/>
        <v>-8.416584868684307E-2</v>
      </c>
      <c r="H7" s="43">
        <f t="shared" si="3"/>
        <v>3.8732546819393754E-2</v>
      </c>
      <c r="I7" s="47" t="s">
        <v>11</v>
      </c>
      <c r="J7" s="45"/>
      <c r="P7" s="39"/>
      <c r="Q7" s="39"/>
    </row>
    <row r="8" spans="1:17" ht="14.1" customHeight="1" x14ac:dyDescent="0.2">
      <c r="A8" s="46" t="s">
        <v>6</v>
      </c>
      <c r="B8" s="46">
        <v>425004</v>
      </c>
      <c r="C8" s="46">
        <v>417532</v>
      </c>
      <c r="D8" s="46">
        <v>450892</v>
      </c>
      <c r="E8" s="46">
        <v>502259</v>
      </c>
      <c r="F8" s="46">
        <v>468701</v>
      </c>
      <c r="G8" s="42">
        <f t="shared" si="2"/>
        <v>-6.6814133743745785E-2</v>
      </c>
      <c r="H8" s="43">
        <f t="shared" si="3"/>
        <v>2.4768378091045928E-2</v>
      </c>
      <c r="I8" s="47" t="s">
        <v>7</v>
      </c>
      <c r="J8" s="45"/>
      <c r="P8" s="39"/>
      <c r="Q8" s="39"/>
    </row>
    <row r="9" spans="1:17" ht="14.1" customHeight="1" x14ac:dyDescent="0.2">
      <c r="A9" s="46" t="s">
        <v>14</v>
      </c>
      <c r="B9" s="46">
        <v>860046</v>
      </c>
      <c r="C9" s="46">
        <v>689529</v>
      </c>
      <c r="D9" s="46">
        <v>679805</v>
      </c>
      <c r="E9" s="46">
        <v>678839</v>
      </c>
      <c r="F9" s="46">
        <v>703362</v>
      </c>
      <c r="G9" s="42">
        <f t="shared" si="2"/>
        <v>3.6124913271040615E-2</v>
      </c>
      <c r="H9" s="43">
        <f t="shared" si="3"/>
        <v>-4.9035499020750994E-2</v>
      </c>
      <c r="I9" s="47" t="s">
        <v>15</v>
      </c>
      <c r="J9" s="45"/>
      <c r="P9" s="39"/>
      <c r="Q9" s="39"/>
    </row>
    <row r="10" spans="1:17" ht="14.1" customHeight="1" x14ac:dyDescent="0.2">
      <c r="A10" s="46" t="s">
        <v>25</v>
      </c>
      <c r="B10" s="46">
        <v>97857</v>
      </c>
      <c r="C10" s="46">
        <v>97865</v>
      </c>
      <c r="D10" s="46">
        <v>99640</v>
      </c>
      <c r="E10" s="46">
        <v>104323</v>
      </c>
      <c r="F10" s="46">
        <v>100105</v>
      </c>
      <c r="G10" s="42">
        <f t="shared" si="2"/>
        <v>-4.0432119475091732E-2</v>
      </c>
      <c r="H10" s="43">
        <f t="shared" si="3"/>
        <v>5.6942524154395269E-3</v>
      </c>
      <c r="I10" s="47" t="s">
        <v>26</v>
      </c>
      <c r="J10" s="45"/>
      <c r="P10" s="39"/>
      <c r="Q10" s="39"/>
    </row>
    <row r="11" spans="1:17" ht="14.1" customHeight="1" x14ac:dyDescent="0.2">
      <c r="A11" s="46" t="s">
        <v>16</v>
      </c>
      <c r="B11" s="46">
        <v>13011</v>
      </c>
      <c r="C11" s="46">
        <v>13223</v>
      </c>
      <c r="D11" s="46">
        <v>10874</v>
      </c>
      <c r="E11" s="46">
        <v>13983</v>
      </c>
      <c r="F11" s="46">
        <v>13973</v>
      </c>
      <c r="G11" s="42">
        <f t="shared" si="2"/>
        <v>-7.1515411571199117E-4</v>
      </c>
      <c r="H11" s="43">
        <f t="shared" si="3"/>
        <v>1.7992891856014603E-2</v>
      </c>
      <c r="I11" s="47" t="s">
        <v>17</v>
      </c>
      <c r="J11" s="45"/>
      <c r="P11" s="39"/>
      <c r="Q11" s="39"/>
    </row>
    <row r="12" spans="1:17" ht="14.1" customHeight="1" x14ac:dyDescent="0.2">
      <c r="A12" s="46" t="s">
        <v>18</v>
      </c>
      <c r="B12" s="46">
        <v>9485</v>
      </c>
      <c r="C12" s="46">
        <v>9758</v>
      </c>
      <c r="D12" s="46">
        <v>10631</v>
      </c>
      <c r="E12" s="46">
        <v>11982</v>
      </c>
      <c r="F12" s="46">
        <v>10107</v>
      </c>
      <c r="G12" s="42">
        <f t="shared" si="2"/>
        <v>-0.15648472709063599</v>
      </c>
      <c r="H12" s="43">
        <f t="shared" si="3"/>
        <v>1.600590629958587E-2</v>
      </c>
      <c r="I12" s="47" t="s">
        <v>19</v>
      </c>
      <c r="J12" s="45"/>
      <c r="P12" s="39"/>
      <c r="Q12" s="39"/>
    </row>
    <row r="13" spans="1:17" ht="14.1" customHeight="1" x14ac:dyDescent="0.2">
      <c r="A13" s="46" t="s">
        <v>27</v>
      </c>
      <c r="B13" s="46">
        <v>8201</v>
      </c>
      <c r="C13" s="46">
        <v>8052</v>
      </c>
      <c r="D13" s="46">
        <v>8396</v>
      </c>
      <c r="E13" s="46">
        <v>9940</v>
      </c>
      <c r="F13" s="46">
        <v>10177</v>
      </c>
      <c r="G13" s="42">
        <f t="shared" si="2"/>
        <v>2.3843058350100588E-2</v>
      </c>
      <c r="H13" s="43">
        <f t="shared" si="3"/>
        <v>5.5451400866930012E-2</v>
      </c>
      <c r="I13" s="47" t="s">
        <v>28</v>
      </c>
      <c r="J13" s="45"/>
      <c r="P13" s="39"/>
      <c r="Q13" s="39"/>
    </row>
    <row r="14" spans="1:17" ht="14.1" customHeight="1" x14ac:dyDescent="0.2">
      <c r="A14" s="46" t="s">
        <v>29</v>
      </c>
      <c r="B14" s="46">
        <v>4045</v>
      </c>
      <c r="C14" s="46">
        <v>3648</v>
      </c>
      <c r="D14" s="46">
        <v>4234</v>
      </c>
      <c r="E14" s="46">
        <v>4860</v>
      </c>
      <c r="F14" s="46">
        <v>4676</v>
      </c>
      <c r="G14" s="42">
        <f t="shared" si="2"/>
        <v>-3.7860082304526754E-2</v>
      </c>
      <c r="H14" s="43">
        <f t="shared" si="3"/>
        <v>3.6905060802658873E-2</v>
      </c>
      <c r="I14" s="47" t="s">
        <v>29</v>
      </c>
      <c r="J14" s="45"/>
      <c r="P14" s="39"/>
      <c r="Q14" s="39"/>
    </row>
    <row r="15" spans="1:17" ht="14.1" customHeight="1" x14ac:dyDescent="0.2">
      <c r="A15" s="46" t="s">
        <v>12</v>
      </c>
      <c r="B15" s="46">
        <v>46862</v>
      </c>
      <c r="C15" s="46">
        <v>44557</v>
      </c>
      <c r="D15" s="46">
        <v>46922</v>
      </c>
      <c r="E15" s="46">
        <v>53154</v>
      </c>
      <c r="F15" s="46">
        <v>57956</v>
      </c>
      <c r="G15" s="42">
        <f t="shared" si="2"/>
        <v>9.0341272528878358E-2</v>
      </c>
      <c r="H15" s="43">
        <f t="shared" si="3"/>
        <v>5.4555390574752449E-2</v>
      </c>
      <c r="I15" s="47" t="s">
        <v>13</v>
      </c>
      <c r="J15" s="45"/>
      <c r="P15" s="39"/>
      <c r="Q15" s="39"/>
    </row>
    <row r="16" spans="1:17" ht="14.1" customHeight="1" x14ac:dyDescent="0.2">
      <c r="A16" s="46" t="s">
        <v>23</v>
      </c>
      <c r="B16" s="46">
        <v>88488</v>
      </c>
      <c r="C16" s="46">
        <v>88364</v>
      </c>
      <c r="D16" s="46">
        <v>98211</v>
      </c>
      <c r="E16" s="46">
        <v>113750</v>
      </c>
      <c r="F16" s="46">
        <v>96042</v>
      </c>
      <c r="G16" s="42">
        <f t="shared" si="2"/>
        <v>-0.15567472527472526</v>
      </c>
      <c r="H16" s="43">
        <f t="shared" si="3"/>
        <v>2.0690808761234525E-2</v>
      </c>
      <c r="I16" s="47" t="s">
        <v>24</v>
      </c>
      <c r="J16" s="45"/>
      <c r="P16" s="39"/>
      <c r="Q16" s="39"/>
    </row>
    <row r="17" spans="1:17" ht="14.1" customHeight="1" x14ac:dyDescent="0.2">
      <c r="A17" s="46" t="s">
        <v>22</v>
      </c>
      <c r="B17" s="46">
        <v>4209</v>
      </c>
      <c r="C17" s="46">
        <v>4779</v>
      </c>
      <c r="D17" s="46">
        <v>4846</v>
      </c>
      <c r="E17" s="46">
        <v>5704</v>
      </c>
      <c r="F17" s="46">
        <v>4958</v>
      </c>
      <c r="G17" s="42">
        <f t="shared" si="2"/>
        <v>-0.13078541374474051</v>
      </c>
      <c r="H17" s="43">
        <f t="shared" si="3"/>
        <v>4.179411345823425E-2</v>
      </c>
      <c r="I17" s="47" t="s">
        <v>22</v>
      </c>
      <c r="J17" s="45"/>
      <c r="P17" s="39"/>
      <c r="Q17" s="39"/>
    </row>
    <row r="18" spans="1:17" ht="14.1" customHeight="1" x14ac:dyDescent="0.2">
      <c r="A18" s="46" t="s">
        <v>20</v>
      </c>
      <c r="B18" s="46">
        <v>4038</v>
      </c>
      <c r="C18" s="46">
        <v>4351</v>
      </c>
      <c r="D18" s="46">
        <v>5048</v>
      </c>
      <c r="E18" s="46">
        <v>4869</v>
      </c>
      <c r="F18" s="46">
        <v>3881</v>
      </c>
      <c r="G18" s="42">
        <f t="shared" si="2"/>
        <v>-0.20291640994043947</v>
      </c>
      <c r="H18" s="43">
        <f t="shared" si="3"/>
        <v>-9.8651835335411553E-3</v>
      </c>
      <c r="I18" s="47" t="s">
        <v>21</v>
      </c>
      <c r="J18" s="45"/>
      <c r="P18" s="39"/>
      <c r="Q18" s="39"/>
    </row>
    <row r="19" spans="1:17" ht="14.1" customHeight="1" x14ac:dyDescent="0.2">
      <c r="A19" s="46" t="s">
        <v>30</v>
      </c>
      <c r="B19" s="46">
        <v>6848</v>
      </c>
      <c r="C19" s="46">
        <v>6036</v>
      </c>
      <c r="D19" s="46">
        <v>6456</v>
      </c>
      <c r="E19" s="46">
        <v>7248</v>
      </c>
      <c r="F19" s="46">
        <v>8113</v>
      </c>
      <c r="G19" s="42">
        <f t="shared" si="2"/>
        <v>0.11934326710816778</v>
      </c>
      <c r="H19" s="43">
        <f t="shared" si="3"/>
        <v>4.3288526007843497E-2</v>
      </c>
      <c r="I19" s="47" t="s">
        <v>31</v>
      </c>
      <c r="J19" s="45"/>
      <c r="P19" s="39"/>
      <c r="Q19" s="39"/>
    </row>
    <row r="20" spans="1:17" ht="14.1" customHeight="1" x14ac:dyDescent="0.2">
      <c r="A20" s="46" t="s">
        <v>77</v>
      </c>
      <c r="B20" s="46">
        <v>14540</v>
      </c>
      <c r="C20" s="46">
        <v>16269</v>
      </c>
      <c r="D20" s="46">
        <v>16908</v>
      </c>
      <c r="E20" s="46">
        <v>19275</v>
      </c>
      <c r="F20" s="46">
        <v>18892</v>
      </c>
      <c r="G20" s="42">
        <f t="shared" si="2"/>
        <v>-1.9870298313878099E-2</v>
      </c>
      <c r="H20" s="43">
        <f t="shared" si="3"/>
        <v>6.7648717230333499E-2</v>
      </c>
      <c r="I20" s="47" t="s">
        <v>78</v>
      </c>
      <c r="J20" s="45"/>
      <c r="P20" s="39"/>
      <c r="Q20" s="39"/>
    </row>
    <row r="21" spans="1:17" ht="14.1" customHeight="1" x14ac:dyDescent="0.2">
      <c r="A21" s="46" t="s">
        <v>87</v>
      </c>
      <c r="B21" s="46">
        <v>6570</v>
      </c>
      <c r="C21" s="46">
        <v>4615</v>
      </c>
      <c r="D21" s="46">
        <v>8303</v>
      </c>
      <c r="E21" s="46">
        <v>7409</v>
      </c>
      <c r="F21" s="46">
        <v>8914</v>
      </c>
      <c r="G21" s="42">
        <f t="shared" si="2"/>
        <v>0.20313132676474566</v>
      </c>
      <c r="H21" s="43">
        <f t="shared" si="3"/>
        <v>7.9261823306264523E-2</v>
      </c>
      <c r="I21" s="47" t="s">
        <v>36</v>
      </c>
      <c r="J21" s="45"/>
      <c r="P21" s="39"/>
      <c r="Q21" s="39"/>
    </row>
    <row r="22" spans="1:17" ht="14.1" customHeight="1" x14ac:dyDescent="0.2">
      <c r="A22" s="46" t="s">
        <v>79</v>
      </c>
      <c r="B22" s="46">
        <v>4943</v>
      </c>
      <c r="C22" s="46">
        <v>4679</v>
      </c>
      <c r="D22" s="46">
        <v>5692</v>
      </c>
      <c r="E22" s="46">
        <v>4521</v>
      </c>
      <c r="F22" s="46">
        <v>4970</v>
      </c>
      <c r="G22" s="42">
        <f t="shared" si="2"/>
        <v>9.931431099314314E-2</v>
      </c>
      <c r="H22" s="43">
        <f t="shared" si="3"/>
        <v>1.3627791867096839E-3</v>
      </c>
      <c r="I22" s="47" t="s">
        <v>80</v>
      </c>
      <c r="J22" s="45"/>
      <c r="P22" s="39"/>
      <c r="Q22" s="39"/>
    </row>
    <row r="23" spans="1:17" ht="14.1" customHeight="1" x14ac:dyDescent="0.2">
      <c r="A23" s="46" t="s">
        <v>114</v>
      </c>
      <c r="B23" s="46">
        <v>4904</v>
      </c>
      <c r="C23" s="46">
        <v>4282</v>
      </c>
      <c r="D23" s="46">
        <v>6431</v>
      </c>
      <c r="E23" s="46">
        <v>8174</v>
      </c>
      <c r="F23" s="46">
        <v>6414</v>
      </c>
      <c r="G23" s="42">
        <f t="shared" ref="G23" si="4">IF(E23&gt;0,F23/E23-1,"-")</f>
        <v>-0.21531685833129433</v>
      </c>
      <c r="H23" s="43">
        <f t="shared" ref="H23" si="5">IF(B23&gt;0,((F23/B23)^(1/4)-1),"-")</f>
        <v>6.9410942292348121E-2</v>
      </c>
      <c r="I23" s="47" t="s">
        <v>117</v>
      </c>
      <c r="J23" s="45"/>
      <c r="P23" s="39"/>
      <c r="Q23" s="39"/>
    </row>
    <row r="24" spans="1:17" ht="14.1" customHeight="1" x14ac:dyDescent="0.2">
      <c r="A24" s="46" t="s">
        <v>32</v>
      </c>
      <c r="B24" s="46">
        <v>4735</v>
      </c>
      <c r="C24" s="46">
        <v>4516</v>
      </c>
      <c r="D24" s="46">
        <v>5835</v>
      </c>
      <c r="E24" s="46">
        <v>5730</v>
      </c>
      <c r="F24" s="46">
        <v>6468</v>
      </c>
      <c r="G24" s="42">
        <f t="shared" si="2"/>
        <v>0.12879581151832453</v>
      </c>
      <c r="H24" s="43">
        <f t="shared" si="3"/>
        <v>8.1091634969885584E-2</v>
      </c>
      <c r="I24" s="47" t="s">
        <v>33</v>
      </c>
      <c r="J24" s="45"/>
      <c r="P24" s="39"/>
      <c r="Q24" s="39"/>
    </row>
    <row r="25" spans="1:17" ht="14.1" customHeight="1" x14ac:dyDescent="0.2">
      <c r="A25" s="46" t="s">
        <v>34</v>
      </c>
      <c r="B25" s="46">
        <v>16306</v>
      </c>
      <c r="C25" s="46">
        <v>15091</v>
      </c>
      <c r="D25" s="46">
        <v>17793</v>
      </c>
      <c r="E25" s="46">
        <v>21609</v>
      </c>
      <c r="F25" s="46">
        <v>26578</v>
      </c>
      <c r="G25" s="42">
        <f t="shared" si="2"/>
        <v>0.22995048359479853</v>
      </c>
      <c r="H25" s="43">
        <f t="shared" si="3"/>
        <v>0.12990964225079038</v>
      </c>
      <c r="I25" s="47" t="s">
        <v>35</v>
      </c>
      <c r="J25" s="45"/>
      <c r="P25" s="39"/>
      <c r="Q25" s="39"/>
    </row>
    <row r="26" spans="1:17" ht="14.1" customHeight="1" x14ac:dyDescent="0.2">
      <c r="A26" s="46" t="s">
        <v>37</v>
      </c>
      <c r="B26" s="46">
        <v>10354</v>
      </c>
      <c r="C26" s="46">
        <v>12510</v>
      </c>
      <c r="D26" s="46">
        <v>17923</v>
      </c>
      <c r="E26" s="46">
        <v>27807</v>
      </c>
      <c r="F26" s="46">
        <v>32959</v>
      </c>
      <c r="G26" s="42">
        <f t="shared" si="2"/>
        <v>0.18527708850289493</v>
      </c>
      <c r="H26" s="43">
        <f t="shared" si="3"/>
        <v>0.33572319139001472</v>
      </c>
      <c r="I26" s="47" t="s">
        <v>38</v>
      </c>
      <c r="J26" s="45"/>
      <c r="P26" s="39"/>
      <c r="Q26" s="39"/>
    </row>
    <row r="27" spans="1:17" ht="14.1" customHeight="1" x14ac:dyDescent="0.2">
      <c r="A27" s="46" t="s">
        <v>39</v>
      </c>
      <c r="B27" s="46">
        <v>77334</v>
      </c>
      <c r="C27" s="46">
        <v>78948</v>
      </c>
      <c r="D27" s="46">
        <v>91221</v>
      </c>
      <c r="E27" s="46">
        <v>100869</v>
      </c>
      <c r="F27" s="46">
        <v>100603</v>
      </c>
      <c r="G27" s="42">
        <f t="shared" si="2"/>
        <v>-2.6370837422795557E-3</v>
      </c>
      <c r="H27" s="43">
        <f t="shared" si="3"/>
        <v>6.7972609486565583E-2</v>
      </c>
      <c r="I27" s="47" t="s">
        <v>40</v>
      </c>
      <c r="J27" s="45"/>
      <c r="P27" s="39"/>
      <c r="Q27" s="39"/>
    </row>
    <row r="28" spans="1:17" ht="14.1" customHeight="1" x14ac:dyDescent="0.2">
      <c r="A28" s="46" t="s">
        <v>41</v>
      </c>
      <c r="B28" s="46">
        <v>22517</v>
      </c>
      <c r="C28" s="46">
        <v>17706</v>
      </c>
      <c r="D28" s="46">
        <v>19752</v>
      </c>
      <c r="E28" s="46">
        <v>22182</v>
      </c>
      <c r="F28" s="46">
        <v>20768</v>
      </c>
      <c r="G28" s="42">
        <f t="shared" si="2"/>
        <v>-6.3745379136236568E-2</v>
      </c>
      <c r="H28" s="43">
        <f t="shared" si="3"/>
        <v>-2.0011370307050913E-2</v>
      </c>
      <c r="I28" s="47" t="s">
        <v>41</v>
      </c>
      <c r="J28" s="45"/>
      <c r="P28" s="39"/>
      <c r="Q28" s="39"/>
    </row>
    <row r="29" spans="1:17" ht="14.1" customHeight="1" x14ac:dyDescent="0.2">
      <c r="A29" s="46" t="s">
        <v>42</v>
      </c>
      <c r="B29" s="46">
        <v>31096</v>
      </c>
      <c r="C29" s="46">
        <v>19912</v>
      </c>
      <c r="D29" s="46">
        <v>18165</v>
      </c>
      <c r="E29" s="46">
        <v>23895</v>
      </c>
      <c r="F29" s="46">
        <v>28521</v>
      </c>
      <c r="G29" s="42">
        <f t="shared" si="2"/>
        <v>0.19359698681732573</v>
      </c>
      <c r="H29" s="43">
        <f t="shared" si="3"/>
        <v>-2.1377818555500694E-2</v>
      </c>
      <c r="I29" s="47" t="s">
        <v>42</v>
      </c>
      <c r="J29" s="45"/>
      <c r="P29" s="39"/>
      <c r="Q29" s="39"/>
    </row>
    <row r="30" spans="1:17" ht="14.1" customHeight="1" x14ac:dyDescent="0.2">
      <c r="A30" s="46" t="s">
        <v>81</v>
      </c>
      <c r="B30" s="46">
        <v>4701</v>
      </c>
      <c r="C30" s="46">
        <v>4735</v>
      </c>
      <c r="D30" s="46">
        <v>6462</v>
      </c>
      <c r="E30" s="46">
        <v>9697</v>
      </c>
      <c r="F30" s="46">
        <v>11347</v>
      </c>
      <c r="G30" s="42">
        <f t="shared" si="2"/>
        <v>0.17015571826338038</v>
      </c>
      <c r="H30" s="43">
        <f t="shared" si="3"/>
        <v>0.24644379777899972</v>
      </c>
      <c r="I30" s="47" t="s">
        <v>81</v>
      </c>
      <c r="J30" s="45"/>
      <c r="P30" s="39"/>
      <c r="Q30" s="39"/>
    </row>
    <row r="31" spans="1:17" ht="14.1" customHeight="1" x14ac:dyDescent="0.2">
      <c r="A31" s="46" t="s">
        <v>82</v>
      </c>
      <c r="B31" s="46">
        <v>4120</v>
      </c>
      <c r="C31" s="46">
        <v>3962</v>
      </c>
      <c r="D31" s="46">
        <v>4925</v>
      </c>
      <c r="E31" s="46">
        <v>6205</v>
      </c>
      <c r="F31" s="46">
        <v>6052</v>
      </c>
      <c r="G31" s="42">
        <f t="shared" si="2"/>
        <v>-2.4657534246575352E-2</v>
      </c>
      <c r="H31" s="43">
        <f t="shared" si="3"/>
        <v>0.10090647446362366</v>
      </c>
      <c r="I31" s="47" t="s">
        <v>82</v>
      </c>
      <c r="J31" s="45"/>
      <c r="P31" s="39"/>
      <c r="Q31" s="39"/>
    </row>
    <row r="32" spans="1:17" ht="14.1" customHeight="1" x14ac:dyDescent="0.2">
      <c r="A32" s="46" t="s">
        <v>83</v>
      </c>
      <c r="B32" s="46">
        <v>10515</v>
      </c>
      <c r="C32" s="46">
        <v>4821</v>
      </c>
      <c r="D32" s="46">
        <v>3454</v>
      </c>
      <c r="E32" s="46">
        <v>4604</v>
      </c>
      <c r="F32" s="46">
        <v>4030</v>
      </c>
      <c r="G32" s="42">
        <f t="shared" si="2"/>
        <v>-0.12467419635099908</v>
      </c>
      <c r="H32" s="43">
        <f t="shared" si="3"/>
        <v>-0.21318262398458165</v>
      </c>
      <c r="I32" s="47" t="s">
        <v>84</v>
      </c>
      <c r="J32" s="45"/>
      <c r="P32" s="39"/>
      <c r="Q32" s="39"/>
    </row>
    <row r="33" spans="1:17" ht="14.1" customHeight="1" x14ac:dyDescent="0.2">
      <c r="A33" s="46" t="s">
        <v>85</v>
      </c>
      <c r="B33" s="46">
        <v>4413</v>
      </c>
      <c r="C33" s="46">
        <v>3927</v>
      </c>
      <c r="D33" s="46">
        <v>5236</v>
      </c>
      <c r="E33" s="46">
        <v>6628</v>
      </c>
      <c r="F33" s="46">
        <v>5931</v>
      </c>
      <c r="G33" s="42">
        <f t="shared" si="2"/>
        <v>-0.10515992757996384</v>
      </c>
      <c r="H33" s="43">
        <f t="shared" si="3"/>
        <v>7.6709386499147048E-2</v>
      </c>
      <c r="I33" s="47" t="s">
        <v>86</v>
      </c>
      <c r="J33" s="45"/>
      <c r="P33" s="39"/>
      <c r="Q33" s="39"/>
    </row>
    <row r="34" spans="1:17" ht="14.1" customHeight="1" x14ac:dyDescent="0.2">
      <c r="A34" s="46" t="s">
        <v>115</v>
      </c>
      <c r="B34" s="46">
        <v>22176</v>
      </c>
      <c r="C34" s="46">
        <v>25048</v>
      </c>
      <c r="D34" s="46">
        <v>28881</v>
      </c>
      <c r="E34" s="46">
        <v>33787</v>
      </c>
      <c r="F34" s="46">
        <v>28302</v>
      </c>
      <c r="G34" s="42">
        <f t="shared" ref="G34:G35" si="6">IF(E34&gt;0,F34/E34-1,"-")</f>
        <v>-0.16234054518009888</v>
      </c>
      <c r="H34" s="43">
        <f t="shared" ref="H34:H35" si="7">IF(B34&gt;0,((F34/B34)^(1/4)-1),"-")</f>
        <v>6.2878148141407797E-2</v>
      </c>
      <c r="I34" s="47" t="s">
        <v>118</v>
      </c>
      <c r="J34" s="45"/>
      <c r="P34" s="39"/>
      <c r="Q34" s="39"/>
    </row>
    <row r="35" spans="1:17" ht="14.1" customHeight="1" x14ac:dyDescent="0.2">
      <c r="A35" s="46" t="s">
        <v>116</v>
      </c>
      <c r="B35" s="46">
        <v>11794</v>
      </c>
      <c r="C35" s="46">
        <v>9991</v>
      </c>
      <c r="D35" s="46">
        <v>14667</v>
      </c>
      <c r="E35" s="46">
        <v>18897</v>
      </c>
      <c r="F35" s="46">
        <v>19083</v>
      </c>
      <c r="G35" s="42">
        <f t="shared" si="6"/>
        <v>9.8428321955865705E-3</v>
      </c>
      <c r="H35" s="43">
        <f t="shared" si="7"/>
        <v>0.12783711346998494</v>
      </c>
      <c r="I35" s="47" t="s">
        <v>119</v>
      </c>
      <c r="J35" s="45"/>
      <c r="P35" s="39"/>
      <c r="Q35" s="39"/>
    </row>
    <row r="36" spans="1:17" ht="14.1" customHeight="1" x14ac:dyDescent="0.2">
      <c r="A36" s="46" t="s">
        <v>43</v>
      </c>
      <c r="B36" s="48">
        <v>86152</v>
      </c>
      <c r="C36" s="48">
        <v>72049</v>
      </c>
      <c r="D36" s="48">
        <v>74994</v>
      </c>
      <c r="E36" s="48">
        <v>87753</v>
      </c>
      <c r="F36" s="48">
        <v>86629</v>
      </c>
      <c r="G36" s="42">
        <f t="shared" si="2"/>
        <v>-1.2808678905564475E-2</v>
      </c>
      <c r="H36" s="49">
        <f t="shared" si="3"/>
        <v>1.3813167562612971E-3</v>
      </c>
      <c r="I36" s="47" t="s">
        <v>44</v>
      </c>
      <c r="J36" s="45"/>
      <c r="P36" s="39"/>
      <c r="Q36" s="39"/>
    </row>
    <row r="37" spans="1:17" ht="14.1" customHeight="1" x14ac:dyDescent="0.2">
      <c r="A37" s="70" t="s">
        <v>45</v>
      </c>
      <c r="B37" s="70">
        <v>3111655</v>
      </c>
      <c r="C37" s="70">
        <v>2883578</v>
      </c>
      <c r="D37" s="70">
        <v>3068406</v>
      </c>
      <c r="E37" s="70">
        <v>3308377</v>
      </c>
      <c r="F37" s="70">
        <v>3125263</v>
      </c>
      <c r="G37" s="74">
        <f t="shared" si="2"/>
        <v>-5.5348589353631739E-2</v>
      </c>
      <c r="H37" s="75">
        <f t="shared" si="3"/>
        <v>1.0915204400647749E-3</v>
      </c>
      <c r="I37" s="71" t="s">
        <v>46</v>
      </c>
      <c r="J37" s="45"/>
      <c r="P37" s="39"/>
      <c r="Q37" s="39"/>
    </row>
    <row r="38" spans="1:17" ht="14.1" customHeight="1" x14ac:dyDescent="0.2">
      <c r="A38" s="76" t="s">
        <v>47</v>
      </c>
      <c r="B38" s="71">
        <v>7513294</v>
      </c>
      <c r="C38" s="71">
        <v>7288832</v>
      </c>
      <c r="D38" s="71">
        <v>7510736</v>
      </c>
      <c r="E38" s="71">
        <v>7887451</v>
      </c>
      <c r="F38" s="71">
        <v>7621363</v>
      </c>
      <c r="G38" s="74">
        <f t="shared" si="2"/>
        <v>-3.3735613698265721E-2</v>
      </c>
      <c r="H38" s="74">
        <f t="shared" si="3"/>
        <v>3.576691224426165E-3</v>
      </c>
      <c r="I38" s="71" t="s">
        <v>48</v>
      </c>
      <c r="J38" s="45"/>
      <c r="P38" s="39"/>
      <c r="Q38" s="39"/>
    </row>
    <row r="39" spans="1:17" ht="12.75" customHeight="1" x14ac:dyDescent="0.2">
      <c r="A39" s="50" t="s">
        <v>124</v>
      </c>
      <c r="B39" s="51"/>
      <c r="F39" s="13" t="s">
        <v>112</v>
      </c>
      <c r="I39" s="15" t="s">
        <v>88</v>
      </c>
      <c r="P39" s="39"/>
      <c r="Q39" s="39"/>
    </row>
    <row r="40" spans="1:17" ht="12.75" customHeight="1" x14ac:dyDescent="0.2">
      <c r="A40" s="50"/>
      <c r="B40" s="51"/>
      <c r="F40" s="13" t="s">
        <v>113</v>
      </c>
      <c r="I40" s="14" t="s">
        <v>89</v>
      </c>
      <c r="P40" s="39"/>
      <c r="Q40" s="39"/>
    </row>
    <row r="41" spans="1:17" x14ac:dyDescent="0.2">
      <c r="P41" s="39"/>
      <c r="Q41" s="39"/>
    </row>
    <row r="42" spans="1:17" x14ac:dyDescent="0.2">
      <c r="P42" s="39"/>
      <c r="Q42" s="39"/>
    </row>
    <row r="43" spans="1:17" x14ac:dyDescent="0.2">
      <c r="P43" s="39"/>
      <c r="Q43" s="39"/>
    </row>
    <row r="44" spans="1:17" x14ac:dyDescent="0.2">
      <c r="P44" s="39"/>
      <c r="Q44" s="39"/>
    </row>
    <row r="45" spans="1:17" x14ac:dyDescent="0.2">
      <c r="P45" s="39"/>
      <c r="Q45" s="39"/>
    </row>
    <row r="46" spans="1:17" x14ac:dyDescent="0.2">
      <c r="P46" s="39"/>
      <c r="Q46" s="39"/>
    </row>
    <row r="47" spans="1:17" x14ac:dyDescent="0.2">
      <c r="P47" s="39"/>
      <c r="Q47" s="39"/>
    </row>
    <row r="48" spans="1:17" x14ac:dyDescent="0.2">
      <c r="P48" s="39"/>
      <c r="Q48" s="39"/>
    </row>
    <row r="49" spans="6:17" x14ac:dyDescent="0.2">
      <c r="P49" s="39"/>
      <c r="Q49" s="39"/>
    </row>
    <row r="50" spans="6:17" x14ac:dyDescent="0.2">
      <c r="P50" s="39"/>
      <c r="Q50" s="39"/>
    </row>
    <row r="51" spans="6:17" x14ac:dyDescent="0.2">
      <c r="P51" s="39"/>
      <c r="Q51" s="39"/>
    </row>
    <row r="52" spans="6:17" x14ac:dyDescent="0.2">
      <c r="P52" s="39"/>
      <c r="Q52" s="39"/>
    </row>
    <row r="53" spans="6:17" x14ac:dyDescent="0.2">
      <c r="P53" s="39"/>
      <c r="Q53" s="39"/>
    </row>
    <row r="54" spans="6:17" x14ac:dyDescent="0.2">
      <c r="P54" s="39"/>
      <c r="Q54" s="39"/>
    </row>
    <row r="55" spans="6:17" x14ac:dyDescent="0.2">
      <c r="F55" s="5"/>
      <c r="G55" s="5"/>
      <c r="P55" s="39"/>
      <c r="Q55" s="39"/>
    </row>
    <row r="56" spans="6:17" x14ac:dyDescent="0.2">
      <c r="F56" s="5"/>
      <c r="G56" s="5"/>
      <c r="P56" s="39"/>
      <c r="Q56" s="39"/>
    </row>
    <row r="57" spans="6:17" x14ac:dyDescent="0.2">
      <c r="F57" s="5"/>
      <c r="G57" s="5"/>
      <c r="P57" s="39"/>
      <c r="Q57" s="39"/>
    </row>
    <row r="58" spans="6:17" x14ac:dyDescent="0.2">
      <c r="F58" s="5"/>
      <c r="G58" s="5"/>
      <c r="P58" s="39"/>
      <c r="Q58" s="39"/>
    </row>
    <row r="59" spans="6:17" x14ac:dyDescent="0.2">
      <c r="F59" s="5"/>
      <c r="G59" s="5"/>
      <c r="P59" s="39"/>
      <c r="Q59" s="39"/>
    </row>
    <row r="60" spans="6:17" x14ac:dyDescent="0.2">
      <c r="F60" s="5"/>
      <c r="G60" s="5"/>
      <c r="P60" s="39"/>
      <c r="Q60" s="39"/>
    </row>
    <row r="61" spans="6:17" x14ac:dyDescent="0.2">
      <c r="F61" s="5"/>
      <c r="G61" s="5"/>
      <c r="P61" s="39"/>
      <c r="Q61" s="39"/>
    </row>
    <row r="62" spans="6:17" x14ac:dyDescent="0.2">
      <c r="F62" s="5"/>
      <c r="G62" s="5"/>
      <c r="P62" s="39"/>
      <c r="Q62" s="39"/>
    </row>
    <row r="63" spans="6:17" x14ac:dyDescent="0.2">
      <c r="F63" s="5"/>
      <c r="G63" s="5"/>
      <c r="P63" s="39"/>
      <c r="Q63" s="39"/>
    </row>
    <row r="64" spans="6:17" x14ac:dyDescent="0.2">
      <c r="F64" s="5"/>
      <c r="G64" s="5"/>
      <c r="P64" s="39"/>
      <c r="Q64" s="39"/>
    </row>
    <row r="65" spans="6:17" x14ac:dyDescent="0.2">
      <c r="F65" s="5"/>
      <c r="G65" s="5"/>
      <c r="P65" s="39"/>
      <c r="Q65" s="39"/>
    </row>
    <row r="66" spans="6:17" x14ac:dyDescent="0.2">
      <c r="F66" s="5"/>
      <c r="G66" s="5"/>
      <c r="P66" s="39"/>
      <c r="Q66" s="39"/>
    </row>
    <row r="67" spans="6:17" x14ac:dyDescent="0.2">
      <c r="F67" s="5"/>
      <c r="G67" s="5"/>
      <c r="P67" s="39"/>
      <c r="Q67" s="39"/>
    </row>
    <row r="68" spans="6:17" x14ac:dyDescent="0.2">
      <c r="F68" s="5"/>
      <c r="G68" s="5"/>
      <c r="P68" s="39"/>
      <c r="Q68" s="39"/>
    </row>
    <row r="69" spans="6:17" x14ac:dyDescent="0.2">
      <c r="F69" s="5"/>
      <c r="G69" s="5"/>
      <c r="P69" s="39"/>
      <c r="Q69" s="39"/>
    </row>
    <row r="70" spans="6:17" x14ac:dyDescent="0.2">
      <c r="F70" s="5"/>
      <c r="G70" s="5"/>
      <c r="P70" s="39"/>
      <c r="Q70" s="39"/>
    </row>
    <row r="71" spans="6:17" x14ac:dyDescent="0.2">
      <c r="F71" s="5"/>
      <c r="G71" s="5"/>
      <c r="P71" s="39"/>
      <c r="Q71" s="39"/>
    </row>
    <row r="72" spans="6:17" x14ac:dyDescent="0.2">
      <c r="F72" s="5"/>
      <c r="G72" s="5"/>
      <c r="P72" s="39"/>
      <c r="Q72" s="39"/>
    </row>
    <row r="73" spans="6:17" x14ac:dyDescent="0.2">
      <c r="F73" s="5"/>
      <c r="G73" s="5"/>
      <c r="P73" s="39"/>
      <c r="Q73" s="39"/>
    </row>
    <row r="74" spans="6:17" x14ac:dyDescent="0.2">
      <c r="F74" s="5"/>
      <c r="G74" s="5"/>
      <c r="P74" s="39"/>
      <c r="Q74" s="39"/>
    </row>
    <row r="75" spans="6:17" x14ac:dyDescent="0.2">
      <c r="F75" s="5"/>
      <c r="G75" s="5"/>
      <c r="P75" s="39"/>
      <c r="Q75" s="39"/>
    </row>
    <row r="76" spans="6:17" x14ac:dyDescent="0.2">
      <c r="F76" s="5"/>
      <c r="G76" s="5"/>
      <c r="P76" s="39"/>
      <c r="Q76" s="39"/>
    </row>
    <row r="77" spans="6:17" x14ac:dyDescent="0.2">
      <c r="F77" s="5"/>
      <c r="G77" s="5"/>
      <c r="P77" s="39"/>
      <c r="Q77" s="39"/>
    </row>
    <row r="78" spans="6:17" x14ac:dyDescent="0.2">
      <c r="F78" s="5"/>
      <c r="G78" s="5"/>
      <c r="P78" s="39"/>
      <c r="Q78" s="39"/>
    </row>
    <row r="79" spans="6:17" x14ac:dyDescent="0.2">
      <c r="F79" s="5"/>
      <c r="G79" s="5"/>
      <c r="P79" s="39"/>
      <c r="Q79" s="39"/>
    </row>
    <row r="80" spans="6:17" x14ac:dyDescent="0.2">
      <c r="F80" s="5"/>
      <c r="G80" s="5"/>
      <c r="P80" s="39"/>
      <c r="Q80" s="39"/>
    </row>
    <row r="81" spans="6:17" x14ac:dyDescent="0.2">
      <c r="F81" s="5"/>
      <c r="G81" s="5"/>
      <c r="P81" s="39"/>
      <c r="Q81" s="39"/>
    </row>
    <row r="82" spans="6:17" x14ac:dyDescent="0.2">
      <c r="F82" s="5"/>
      <c r="G82" s="5"/>
      <c r="P82" s="39"/>
      <c r="Q82" s="39"/>
    </row>
    <row r="83" spans="6:17" x14ac:dyDescent="0.2">
      <c r="F83" s="5"/>
      <c r="G83" s="5"/>
      <c r="P83" s="39"/>
      <c r="Q83" s="39"/>
    </row>
    <row r="84" spans="6:17" x14ac:dyDescent="0.2">
      <c r="F84" s="5"/>
      <c r="G84" s="5"/>
      <c r="P84" s="39"/>
      <c r="Q84" s="39"/>
    </row>
    <row r="85" spans="6:17" x14ac:dyDescent="0.2">
      <c r="F85" s="5"/>
      <c r="G85" s="5"/>
      <c r="P85" s="39"/>
      <c r="Q85" s="39"/>
    </row>
    <row r="86" spans="6:17" x14ac:dyDescent="0.2">
      <c r="F86" s="5"/>
      <c r="G86" s="5"/>
      <c r="P86" s="39"/>
      <c r="Q86" s="39"/>
    </row>
    <row r="87" spans="6:17" x14ac:dyDescent="0.2">
      <c r="F87" s="5"/>
      <c r="G87" s="5"/>
      <c r="P87" s="39"/>
      <c r="Q87" s="39"/>
    </row>
    <row r="88" spans="6:17" x14ac:dyDescent="0.2">
      <c r="F88" s="5"/>
      <c r="G88" s="5"/>
      <c r="P88" s="39"/>
      <c r="Q88" s="39"/>
    </row>
    <row r="89" spans="6:17" x14ac:dyDescent="0.2">
      <c r="F89" s="5"/>
      <c r="G89" s="5"/>
      <c r="P89" s="39"/>
      <c r="Q89" s="39"/>
    </row>
    <row r="90" spans="6:17" x14ac:dyDescent="0.2">
      <c r="F90" s="5"/>
      <c r="G90" s="5"/>
      <c r="P90" s="39"/>
      <c r="Q90" s="39"/>
    </row>
    <row r="91" spans="6:17" x14ac:dyDescent="0.2">
      <c r="F91" s="5"/>
      <c r="G91" s="5"/>
      <c r="P91" s="39"/>
      <c r="Q91" s="39"/>
    </row>
    <row r="92" spans="6:17" x14ac:dyDescent="0.2">
      <c r="F92" s="5"/>
      <c r="G92" s="5"/>
      <c r="P92" s="39"/>
      <c r="Q92" s="39"/>
    </row>
    <row r="93" spans="6:17" x14ac:dyDescent="0.2">
      <c r="F93" s="5"/>
      <c r="G93" s="5"/>
      <c r="P93" s="39"/>
      <c r="Q93" s="39"/>
    </row>
    <row r="94" spans="6:17" x14ac:dyDescent="0.2">
      <c r="F94" s="5"/>
      <c r="G94" s="5"/>
      <c r="P94" s="39"/>
      <c r="Q94" s="39"/>
    </row>
    <row r="95" spans="6:17" x14ac:dyDescent="0.2">
      <c r="F95" s="5"/>
      <c r="G95" s="5"/>
      <c r="P95" s="39"/>
      <c r="Q95" s="39"/>
    </row>
    <row r="96" spans="6:17" x14ac:dyDescent="0.2">
      <c r="F96" s="5"/>
      <c r="G96" s="5"/>
      <c r="P96" s="39"/>
      <c r="Q96" s="39"/>
    </row>
    <row r="97" spans="6:17" x14ac:dyDescent="0.2">
      <c r="F97" s="5"/>
      <c r="G97" s="5"/>
      <c r="P97" s="39"/>
      <c r="Q97" s="39"/>
    </row>
    <row r="98" spans="6:17" x14ac:dyDescent="0.2">
      <c r="F98" s="5"/>
      <c r="G98" s="5"/>
      <c r="P98" s="39"/>
      <c r="Q98" s="39"/>
    </row>
    <row r="99" spans="6:17" x14ac:dyDescent="0.2">
      <c r="F99" s="5"/>
      <c r="G99" s="5"/>
      <c r="P99" s="39"/>
      <c r="Q99" s="39"/>
    </row>
    <row r="100" spans="6:17" x14ac:dyDescent="0.2">
      <c r="F100" s="5"/>
      <c r="G100" s="5"/>
      <c r="P100" s="39"/>
      <c r="Q100" s="39"/>
    </row>
    <row r="101" spans="6:17" x14ac:dyDescent="0.2">
      <c r="F101" s="5"/>
      <c r="G101" s="5"/>
      <c r="P101" s="39"/>
      <c r="Q101" s="39"/>
    </row>
    <row r="102" spans="6:17" x14ac:dyDescent="0.2">
      <c r="F102" s="5"/>
      <c r="G102" s="5"/>
      <c r="P102" s="39"/>
      <c r="Q102" s="39"/>
    </row>
    <row r="103" spans="6:17" x14ac:dyDescent="0.2">
      <c r="F103" s="5"/>
      <c r="G103" s="5"/>
      <c r="P103" s="39"/>
      <c r="Q103" s="39"/>
    </row>
    <row r="104" spans="6:17" x14ac:dyDescent="0.2">
      <c r="F104" s="5"/>
      <c r="G104" s="5"/>
      <c r="P104" s="39"/>
      <c r="Q104" s="39"/>
    </row>
    <row r="105" spans="6:17" x14ac:dyDescent="0.2">
      <c r="F105" s="5"/>
      <c r="G105" s="5"/>
      <c r="P105" s="39"/>
      <c r="Q105" s="39"/>
    </row>
    <row r="106" spans="6:17" x14ac:dyDescent="0.2">
      <c r="F106" s="5"/>
      <c r="G106" s="5"/>
      <c r="P106" s="39"/>
      <c r="Q106" s="39"/>
    </row>
    <row r="107" spans="6:17" x14ac:dyDescent="0.2">
      <c r="F107" s="5"/>
      <c r="G107" s="5"/>
      <c r="P107" s="39"/>
      <c r="Q107" s="39"/>
    </row>
    <row r="108" spans="6:17" x14ac:dyDescent="0.2">
      <c r="F108" s="5"/>
      <c r="G108" s="5"/>
      <c r="P108" s="39"/>
      <c r="Q108" s="39"/>
    </row>
    <row r="109" spans="6:17" x14ac:dyDescent="0.2">
      <c r="F109" s="5"/>
      <c r="G109" s="5"/>
      <c r="P109" s="39"/>
      <c r="Q109" s="39"/>
    </row>
    <row r="110" spans="6:17" x14ac:dyDescent="0.2">
      <c r="F110" s="5"/>
      <c r="G110" s="5"/>
      <c r="P110" s="39"/>
      <c r="Q110" s="39"/>
    </row>
    <row r="111" spans="6:17" x14ac:dyDescent="0.2">
      <c r="F111" s="5"/>
      <c r="G111" s="5"/>
      <c r="P111" s="39"/>
      <c r="Q111" s="39"/>
    </row>
    <row r="112" spans="6:17" x14ac:dyDescent="0.2">
      <c r="F112" s="5"/>
      <c r="G112" s="5"/>
      <c r="P112" s="39"/>
      <c r="Q112" s="39"/>
    </row>
    <row r="113" spans="6:17" x14ac:dyDescent="0.2">
      <c r="F113" s="5"/>
      <c r="G113" s="5"/>
      <c r="P113" s="39"/>
      <c r="Q113" s="39"/>
    </row>
    <row r="114" spans="6:17" x14ac:dyDescent="0.2">
      <c r="F114" s="5"/>
      <c r="G114" s="5"/>
      <c r="P114" s="39"/>
      <c r="Q114" s="39"/>
    </row>
    <row r="115" spans="6:17" x14ac:dyDescent="0.2">
      <c r="F115" s="5"/>
      <c r="G115" s="5"/>
      <c r="P115" s="39"/>
      <c r="Q115" s="39"/>
    </row>
    <row r="116" spans="6:17" x14ac:dyDescent="0.2">
      <c r="F116" s="5"/>
      <c r="G116" s="5"/>
      <c r="P116" s="39"/>
      <c r="Q116" s="39"/>
    </row>
    <row r="117" spans="6:17" x14ac:dyDescent="0.2">
      <c r="F117" s="5"/>
      <c r="G117" s="5"/>
      <c r="P117" s="39"/>
      <c r="Q117" s="39"/>
    </row>
    <row r="118" spans="6:17" x14ac:dyDescent="0.2">
      <c r="F118" s="5"/>
      <c r="G118" s="5"/>
      <c r="P118" s="39"/>
      <c r="Q118" s="39"/>
    </row>
    <row r="119" spans="6:17" x14ac:dyDescent="0.2">
      <c r="F119" s="5"/>
      <c r="G119" s="5"/>
      <c r="P119" s="39"/>
      <c r="Q119" s="39"/>
    </row>
    <row r="120" spans="6:17" x14ac:dyDescent="0.2">
      <c r="F120" s="5"/>
      <c r="G120" s="5"/>
      <c r="P120" s="39"/>
      <c r="Q120" s="39"/>
    </row>
    <row r="121" spans="6:17" x14ac:dyDescent="0.2">
      <c r="F121" s="5"/>
      <c r="G121" s="5"/>
      <c r="P121" s="39"/>
      <c r="Q121" s="39"/>
    </row>
    <row r="122" spans="6:17" x14ac:dyDescent="0.2">
      <c r="F122" s="5"/>
      <c r="G122" s="5"/>
      <c r="P122" s="39"/>
      <c r="Q122" s="39"/>
    </row>
    <row r="123" spans="6:17" x14ac:dyDescent="0.2">
      <c r="F123" s="5"/>
      <c r="G123" s="5"/>
      <c r="P123" s="39"/>
      <c r="Q123" s="39"/>
    </row>
    <row r="124" spans="6:17" x14ac:dyDescent="0.2">
      <c r="F124" s="5"/>
      <c r="G124" s="5"/>
      <c r="P124" s="39"/>
      <c r="Q124" s="39"/>
    </row>
    <row r="125" spans="6:17" x14ac:dyDescent="0.2">
      <c r="F125" s="5"/>
      <c r="G125" s="5"/>
      <c r="P125" s="39"/>
      <c r="Q125" s="39"/>
    </row>
    <row r="126" spans="6:17" x14ac:dyDescent="0.2">
      <c r="F126" s="5"/>
      <c r="G126" s="5"/>
      <c r="P126" s="39"/>
      <c r="Q126" s="39"/>
    </row>
    <row r="127" spans="6:17" x14ac:dyDescent="0.2">
      <c r="F127" s="5"/>
      <c r="G127" s="5"/>
      <c r="P127" s="39"/>
      <c r="Q127" s="39"/>
    </row>
    <row r="128" spans="6:17" x14ac:dyDescent="0.2">
      <c r="F128" s="5"/>
      <c r="G128" s="5"/>
      <c r="P128" s="39"/>
      <c r="Q128" s="39"/>
    </row>
    <row r="129" spans="6:17" x14ac:dyDescent="0.2">
      <c r="F129" s="5"/>
      <c r="G129" s="5"/>
      <c r="P129" s="39"/>
      <c r="Q129" s="39"/>
    </row>
    <row r="130" spans="6:17" x14ac:dyDescent="0.2">
      <c r="F130" s="5"/>
      <c r="G130" s="5"/>
      <c r="P130" s="39"/>
      <c r="Q130" s="39"/>
    </row>
    <row r="131" spans="6:17" x14ac:dyDescent="0.2">
      <c r="F131" s="5"/>
      <c r="G131" s="5"/>
      <c r="P131" s="39"/>
      <c r="Q131" s="39"/>
    </row>
    <row r="132" spans="6:17" x14ac:dyDescent="0.2">
      <c r="F132" s="5"/>
      <c r="G132" s="5"/>
      <c r="P132" s="39"/>
      <c r="Q132" s="39"/>
    </row>
    <row r="133" spans="6:17" x14ac:dyDescent="0.2">
      <c r="F133" s="5"/>
      <c r="G133" s="5"/>
      <c r="P133" s="39"/>
      <c r="Q133" s="39"/>
    </row>
    <row r="134" spans="6:17" x14ac:dyDescent="0.2">
      <c r="F134" s="5"/>
      <c r="G134" s="5"/>
      <c r="P134" s="39"/>
      <c r="Q134" s="39"/>
    </row>
    <row r="135" spans="6:17" x14ac:dyDescent="0.2">
      <c r="F135" s="5"/>
      <c r="G135" s="5"/>
      <c r="P135" s="39"/>
      <c r="Q135" s="39"/>
    </row>
    <row r="136" spans="6:17" x14ac:dyDescent="0.2">
      <c r="F136" s="5"/>
      <c r="G136" s="5"/>
      <c r="P136" s="39"/>
      <c r="Q136" s="39"/>
    </row>
    <row r="137" spans="6:17" x14ac:dyDescent="0.2">
      <c r="F137" s="5"/>
      <c r="G137" s="5"/>
      <c r="P137" s="39"/>
      <c r="Q137" s="39"/>
    </row>
    <row r="138" spans="6:17" x14ac:dyDescent="0.2">
      <c r="F138" s="5"/>
      <c r="G138" s="5"/>
      <c r="P138" s="39"/>
      <c r="Q138" s="39"/>
    </row>
    <row r="139" spans="6:17" x14ac:dyDescent="0.2">
      <c r="F139" s="5"/>
      <c r="G139" s="5"/>
      <c r="P139" s="39"/>
      <c r="Q139" s="39"/>
    </row>
    <row r="140" spans="6:17" x14ac:dyDescent="0.2">
      <c r="F140" s="5"/>
      <c r="G140" s="5"/>
      <c r="P140" s="39"/>
      <c r="Q140" s="39"/>
    </row>
    <row r="141" spans="6:17" x14ac:dyDescent="0.2">
      <c r="F141" s="5"/>
      <c r="G141" s="5"/>
      <c r="P141" s="39"/>
      <c r="Q141" s="39"/>
    </row>
    <row r="142" spans="6:17" x14ac:dyDescent="0.2">
      <c r="F142" s="5"/>
      <c r="G142" s="5"/>
      <c r="P142" s="39"/>
      <c r="Q142" s="39"/>
    </row>
    <row r="143" spans="6:17" x14ac:dyDescent="0.2">
      <c r="F143" s="5"/>
      <c r="G143" s="5"/>
      <c r="P143" s="39"/>
      <c r="Q143" s="39"/>
    </row>
    <row r="144" spans="6:17" x14ac:dyDescent="0.2">
      <c r="F144" s="5"/>
      <c r="G144" s="5"/>
      <c r="P144" s="39"/>
      <c r="Q144" s="39"/>
    </row>
    <row r="145" spans="6:17" x14ac:dyDescent="0.2">
      <c r="F145" s="5"/>
      <c r="G145" s="5"/>
      <c r="P145" s="39"/>
      <c r="Q145" s="39"/>
    </row>
    <row r="146" spans="6:17" x14ac:dyDescent="0.2">
      <c r="F146" s="5"/>
      <c r="G146" s="5"/>
      <c r="P146" s="39"/>
      <c r="Q146" s="39"/>
    </row>
    <row r="147" spans="6:17" x14ac:dyDescent="0.2">
      <c r="F147" s="5"/>
      <c r="G147" s="5"/>
      <c r="P147" s="39"/>
      <c r="Q147" s="39"/>
    </row>
    <row r="148" spans="6:17" x14ac:dyDescent="0.2">
      <c r="F148" s="5"/>
      <c r="G148" s="5"/>
      <c r="P148" s="39"/>
      <c r="Q148" s="39"/>
    </row>
    <row r="149" spans="6:17" x14ac:dyDescent="0.2">
      <c r="F149" s="5"/>
      <c r="G149" s="5"/>
      <c r="P149" s="39"/>
      <c r="Q149" s="39"/>
    </row>
    <row r="150" spans="6:17" x14ac:dyDescent="0.2">
      <c r="F150" s="5"/>
      <c r="G150" s="5"/>
      <c r="P150" s="39"/>
      <c r="Q150" s="39"/>
    </row>
    <row r="151" spans="6:17" x14ac:dyDescent="0.2">
      <c r="F151" s="5"/>
      <c r="G151" s="5"/>
      <c r="P151" s="39"/>
      <c r="Q151" s="39"/>
    </row>
    <row r="152" spans="6:17" x14ac:dyDescent="0.2">
      <c r="F152" s="5"/>
      <c r="G152" s="5"/>
      <c r="P152" s="39"/>
      <c r="Q152" s="39"/>
    </row>
    <row r="153" spans="6:17" x14ac:dyDescent="0.2">
      <c r="F153" s="5"/>
      <c r="G153" s="5"/>
      <c r="P153" s="39"/>
      <c r="Q153" s="39"/>
    </row>
    <row r="154" spans="6:17" x14ac:dyDescent="0.2">
      <c r="F154" s="5"/>
      <c r="G154" s="5"/>
      <c r="P154" s="39"/>
      <c r="Q154" s="39"/>
    </row>
    <row r="155" spans="6:17" x14ac:dyDescent="0.2">
      <c r="F155" s="5"/>
      <c r="G155" s="5"/>
      <c r="P155" s="39"/>
      <c r="Q155" s="39"/>
    </row>
    <row r="156" spans="6:17" x14ac:dyDescent="0.2">
      <c r="F156" s="5"/>
      <c r="G156" s="5"/>
      <c r="P156" s="39"/>
      <c r="Q156" s="39"/>
    </row>
    <row r="157" spans="6:17" x14ac:dyDescent="0.2">
      <c r="F157" s="5"/>
      <c r="G157" s="5"/>
      <c r="P157" s="39"/>
      <c r="Q157" s="39"/>
    </row>
    <row r="158" spans="6:17" x14ac:dyDescent="0.2">
      <c r="F158" s="5"/>
      <c r="G158" s="5"/>
      <c r="P158" s="39"/>
      <c r="Q158" s="39"/>
    </row>
    <row r="159" spans="6:17" x14ac:dyDescent="0.2">
      <c r="F159" s="5"/>
      <c r="G159" s="5"/>
      <c r="P159" s="39"/>
      <c r="Q159" s="39"/>
    </row>
    <row r="160" spans="6:17" x14ac:dyDescent="0.2">
      <c r="F160" s="5"/>
      <c r="G160" s="5"/>
      <c r="P160" s="39"/>
      <c r="Q160" s="39"/>
    </row>
    <row r="161" spans="6:17" x14ac:dyDescent="0.2">
      <c r="F161" s="5"/>
      <c r="G161" s="5"/>
      <c r="P161" s="39"/>
      <c r="Q161" s="39"/>
    </row>
    <row r="162" spans="6:17" x14ac:dyDescent="0.2">
      <c r="F162" s="5"/>
      <c r="G162" s="5"/>
      <c r="P162" s="39"/>
      <c r="Q162" s="39"/>
    </row>
    <row r="163" spans="6:17" x14ac:dyDescent="0.2">
      <c r="F163" s="5"/>
      <c r="G163" s="5"/>
      <c r="P163" s="39"/>
      <c r="Q163" s="39"/>
    </row>
    <row r="164" spans="6:17" x14ac:dyDescent="0.2">
      <c r="F164" s="5"/>
      <c r="G164" s="5"/>
      <c r="P164" s="39"/>
      <c r="Q164" s="39"/>
    </row>
    <row r="165" spans="6:17" x14ac:dyDescent="0.2">
      <c r="F165" s="5"/>
      <c r="G165" s="5"/>
      <c r="P165" s="39"/>
      <c r="Q165" s="39"/>
    </row>
    <row r="166" spans="6:17" x14ac:dyDescent="0.2">
      <c r="F166" s="5"/>
      <c r="G166" s="5"/>
      <c r="P166" s="39"/>
      <c r="Q166" s="39"/>
    </row>
    <row r="167" spans="6:17" x14ac:dyDescent="0.2">
      <c r="F167" s="5"/>
      <c r="G167" s="5"/>
      <c r="P167" s="39"/>
      <c r="Q167" s="39"/>
    </row>
    <row r="168" spans="6:17" x14ac:dyDescent="0.2">
      <c r="F168" s="5"/>
      <c r="G168" s="5"/>
      <c r="P168" s="39"/>
      <c r="Q168" s="39"/>
    </row>
    <row r="169" spans="6:17" x14ac:dyDescent="0.2">
      <c r="F169" s="5"/>
      <c r="G169" s="5"/>
      <c r="P169" s="39"/>
      <c r="Q169" s="39"/>
    </row>
    <row r="170" spans="6:17" x14ac:dyDescent="0.2">
      <c r="F170" s="5"/>
      <c r="G170" s="5"/>
      <c r="P170" s="39"/>
      <c r="Q170" s="39"/>
    </row>
    <row r="171" spans="6:17" x14ac:dyDescent="0.2">
      <c r="F171" s="5"/>
      <c r="G171" s="5"/>
      <c r="P171" s="39"/>
      <c r="Q171" s="39"/>
    </row>
    <row r="172" spans="6:17" x14ac:dyDescent="0.2">
      <c r="F172" s="5"/>
      <c r="G172" s="5"/>
      <c r="P172" s="39"/>
      <c r="Q172" s="39"/>
    </row>
    <row r="173" spans="6:17" x14ac:dyDescent="0.2">
      <c r="F173" s="5"/>
      <c r="G173" s="5"/>
      <c r="P173" s="39"/>
      <c r="Q173" s="39"/>
    </row>
    <row r="174" spans="6:17" x14ac:dyDescent="0.2">
      <c r="F174" s="5"/>
      <c r="G174" s="5"/>
      <c r="P174" s="39"/>
      <c r="Q174" s="39"/>
    </row>
    <row r="175" spans="6:17" x14ac:dyDescent="0.2">
      <c r="F175" s="5"/>
      <c r="G175" s="5"/>
      <c r="P175" s="39"/>
      <c r="Q175" s="39"/>
    </row>
    <row r="176" spans="6:17" x14ac:dyDescent="0.2">
      <c r="F176" s="5"/>
      <c r="G176" s="5"/>
      <c r="P176" s="39"/>
      <c r="Q176" s="39"/>
    </row>
    <row r="177" spans="6:17" x14ac:dyDescent="0.2">
      <c r="F177" s="5"/>
      <c r="G177" s="5"/>
      <c r="P177" s="39"/>
      <c r="Q177" s="39"/>
    </row>
    <row r="178" spans="6:17" x14ac:dyDescent="0.2">
      <c r="F178" s="5"/>
      <c r="G178" s="5"/>
      <c r="P178" s="39"/>
      <c r="Q178" s="39"/>
    </row>
    <row r="179" spans="6:17" x14ac:dyDescent="0.2">
      <c r="F179" s="5"/>
      <c r="G179" s="5"/>
      <c r="P179" s="39"/>
      <c r="Q179" s="39"/>
    </row>
    <row r="180" spans="6:17" x14ac:dyDescent="0.2">
      <c r="F180" s="5"/>
      <c r="G180" s="5"/>
      <c r="P180" s="39"/>
      <c r="Q180" s="39"/>
    </row>
    <row r="181" spans="6:17" x14ac:dyDescent="0.2">
      <c r="F181" s="5"/>
      <c r="G181" s="5"/>
      <c r="P181" s="39"/>
      <c r="Q181" s="39"/>
    </row>
    <row r="182" spans="6:17" x14ac:dyDescent="0.2">
      <c r="F182" s="5"/>
      <c r="G182" s="5"/>
      <c r="P182" s="39"/>
      <c r="Q182" s="39"/>
    </row>
    <row r="183" spans="6:17" x14ac:dyDescent="0.2">
      <c r="F183" s="5"/>
      <c r="G183" s="5"/>
      <c r="P183" s="39"/>
      <c r="Q183" s="39"/>
    </row>
    <row r="184" spans="6:17" x14ac:dyDescent="0.2">
      <c r="F184" s="5"/>
      <c r="G184" s="5"/>
      <c r="P184" s="39"/>
      <c r="Q184" s="39"/>
    </row>
    <row r="185" spans="6:17" x14ac:dyDescent="0.2">
      <c r="F185" s="5"/>
      <c r="G185" s="5"/>
      <c r="P185" s="39"/>
      <c r="Q185" s="39"/>
    </row>
    <row r="186" spans="6:17" x14ac:dyDescent="0.2">
      <c r="F186" s="5"/>
      <c r="G186" s="5"/>
      <c r="P186" s="39"/>
      <c r="Q186" s="39"/>
    </row>
    <row r="187" spans="6:17" x14ac:dyDescent="0.2">
      <c r="F187" s="5"/>
      <c r="G187" s="5"/>
      <c r="P187" s="39"/>
      <c r="Q187" s="39"/>
    </row>
    <row r="188" spans="6:17" x14ac:dyDescent="0.2">
      <c r="F188" s="5"/>
      <c r="G188" s="5"/>
      <c r="P188" s="39"/>
      <c r="Q188" s="39"/>
    </row>
    <row r="189" spans="6:17" x14ac:dyDescent="0.2">
      <c r="F189" s="5"/>
      <c r="G189" s="5"/>
      <c r="P189" s="39"/>
      <c r="Q189" s="39"/>
    </row>
    <row r="190" spans="6:17" x14ac:dyDescent="0.2">
      <c r="F190" s="5"/>
      <c r="G190" s="5"/>
      <c r="P190" s="39"/>
      <c r="Q190" s="39"/>
    </row>
    <row r="191" spans="6:17" x14ac:dyDescent="0.2">
      <c r="F191" s="5"/>
      <c r="G191" s="5"/>
      <c r="P191" s="39"/>
      <c r="Q191" s="39"/>
    </row>
    <row r="192" spans="6:17" x14ac:dyDescent="0.2">
      <c r="F192" s="5"/>
      <c r="G192" s="5"/>
      <c r="P192" s="39"/>
      <c r="Q192" s="39"/>
    </row>
    <row r="193" spans="6:17" x14ac:dyDescent="0.2">
      <c r="F193" s="5"/>
      <c r="G193" s="5"/>
      <c r="P193" s="39"/>
      <c r="Q193" s="39"/>
    </row>
    <row r="194" spans="6:17" x14ac:dyDescent="0.2">
      <c r="F194" s="5"/>
      <c r="G194" s="5"/>
      <c r="P194" s="39"/>
      <c r="Q194" s="39"/>
    </row>
    <row r="195" spans="6:17" x14ac:dyDescent="0.2">
      <c r="F195" s="5"/>
      <c r="G195" s="5"/>
      <c r="P195" s="39"/>
      <c r="Q195" s="39"/>
    </row>
    <row r="196" spans="6:17" x14ac:dyDescent="0.2">
      <c r="F196" s="5"/>
      <c r="G196" s="5"/>
      <c r="P196" s="39"/>
      <c r="Q196" s="39"/>
    </row>
    <row r="197" spans="6:17" x14ac:dyDescent="0.2">
      <c r="F197" s="5"/>
      <c r="G197" s="5"/>
      <c r="P197" s="39"/>
      <c r="Q197" s="39"/>
    </row>
    <row r="198" spans="6:17" x14ac:dyDescent="0.2">
      <c r="F198" s="5"/>
      <c r="G198" s="5"/>
      <c r="P198" s="39"/>
      <c r="Q198" s="39"/>
    </row>
  </sheetData>
  <phoneticPr fontId="0" type="noConversion"/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41"/>
  <sheetViews>
    <sheetView topLeftCell="A10"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12.28515625" style="5" customWidth="1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55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56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3644663</v>
      </c>
      <c r="C5" s="36">
        <v>3608639</v>
      </c>
      <c r="D5" s="36">
        <v>3541542</v>
      </c>
      <c r="E5" s="36">
        <v>3625341</v>
      </c>
      <c r="F5" s="36">
        <v>3505059</v>
      </c>
      <c r="G5" s="30">
        <f t="shared" ref="G5" si="0">IF(E5&gt;0,F5/E5-1,"-")</f>
        <v>-3.3178120347851392E-2</v>
      </c>
      <c r="H5" s="31">
        <f t="shared" ref="H5" si="1">IF(B5&gt;0,((F5/B5)^(1/4)-1),"-")</f>
        <v>-9.7166236571897269E-3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476680</v>
      </c>
      <c r="C6" s="36">
        <v>436142</v>
      </c>
      <c r="D6" s="36">
        <v>487583</v>
      </c>
      <c r="E6" s="36">
        <v>502270</v>
      </c>
      <c r="F6" s="36">
        <v>398278</v>
      </c>
      <c r="G6" s="30">
        <f t="shared" ref="G6:G38" si="2">IF(E6&gt;0,F6/E6-1,"-")</f>
        <v>-0.20704402014852574</v>
      </c>
      <c r="H6" s="31">
        <f t="shared" ref="H6:H38" si="3">IF(B6&gt;0,((F6/B6)^(1/4)-1),"-")</f>
        <v>-4.3929656984059151E-2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314930</v>
      </c>
      <c r="C7" s="36">
        <v>326590</v>
      </c>
      <c r="D7" s="36">
        <v>344252</v>
      </c>
      <c r="E7" s="36">
        <v>389620</v>
      </c>
      <c r="F7" s="36">
        <v>337061</v>
      </c>
      <c r="G7" s="30">
        <f t="shared" si="2"/>
        <v>-0.13489810584672246</v>
      </c>
      <c r="H7" s="31">
        <f t="shared" si="3"/>
        <v>1.7123334669510326E-2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234084</v>
      </c>
      <c r="C8" s="36">
        <v>209225</v>
      </c>
      <c r="D8" s="36">
        <v>227303</v>
      </c>
      <c r="E8" s="36">
        <v>257067</v>
      </c>
      <c r="F8" s="36">
        <v>239485</v>
      </c>
      <c r="G8" s="30">
        <f t="shared" si="2"/>
        <v>-6.8394620857597399E-2</v>
      </c>
      <c r="H8" s="31">
        <f t="shared" si="3"/>
        <v>5.7189810658391238E-3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234550</v>
      </c>
      <c r="C9" s="36">
        <v>154066</v>
      </c>
      <c r="D9" s="36">
        <v>153115</v>
      </c>
      <c r="E9" s="36">
        <v>135228</v>
      </c>
      <c r="F9" s="36">
        <v>137795</v>
      </c>
      <c r="G9" s="30">
        <f t="shared" si="2"/>
        <v>1.8982755050729105E-2</v>
      </c>
      <c r="H9" s="31">
        <f t="shared" si="3"/>
        <v>-0.12451339555061092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91849</v>
      </c>
      <c r="C10" s="36">
        <v>91617</v>
      </c>
      <c r="D10" s="36">
        <v>90974</v>
      </c>
      <c r="E10" s="36">
        <v>96037</v>
      </c>
      <c r="F10" s="36">
        <v>91410</v>
      </c>
      <c r="G10" s="30">
        <f t="shared" si="2"/>
        <v>-4.8179347543134465E-2</v>
      </c>
      <c r="H10" s="31">
        <f t="shared" si="3"/>
        <v>-1.1970436259775008E-3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1461</v>
      </c>
      <c r="C11" s="36">
        <v>787</v>
      </c>
      <c r="D11" s="36">
        <v>1039</v>
      </c>
      <c r="E11" s="36">
        <v>2864</v>
      </c>
      <c r="F11" s="36">
        <v>885</v>
      </c>
      <c r="G11" s="30">
        <f t="shared" si="2"/>
        <v>-0.69099162011173187</v>
      </c>
      <c r="H11" s="31">
        <f t="shared" si="3"/>
        <v>-0.11778738478009487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1611</v>
      </c>
      <c r="C12" s="36">
        <v>2113</v>
      </c>
      <c r="D12" s="36">
        <v>2721</v>
      </c>
      <c r="E12" s="36">
        <v>1974</v>
      </c>
      <c r="F12" s="36">
        <v>1983</v>
      </c>
      <c r="G12" s="30">
        <f t="shared" si="2"/>
        <v>4.5592705167172287E-3</v>
      </c>
      <c r="H12" s="31">
        <f t="shared" si="3"/>
        <v>5.3311421494506295E-2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1367</v>
      </c>
      <c r="C13" s="36">
        <v>1093</v>
      </c>
      <c r="D13" s="36">
        <v>1796</v>
      </c>
      <c r="E13" s="36">
        <v>1580</v>
      </c>
      <c r="F13" s="36">
        <v>1575</v>
      </c>
      <c r="G13" s="30">
        <f t="shared" si="2"/>
        <v>-3.1645569620253333E-3</v>
      </c>
      <c r="H13" s="31">
        <f t="shared" si="3"/>
        <v>3.6043548964613814E-2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528</v>
      </c>
      <c r="C14" s="36">
        <v>490</v>
      </c>
      <c r="D14" s="36">
        <v>580</v>
      </c>
      <c r="E14" s="36">
        <v>583</v>
      </c>
      <c r="F14" s="36">
        <v>802</v>
      </c>
      <c r="G14" s="30">
        <f t="shared" si="2"/>
        <v>0.37564322469982847</v>
      </c>
      <c r="H14" s="31">
        <f t="shared" si="3"/>
        <v>0.11015881430473096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6376</v>
      </c>
      <c r="C15" s="36">
        <v>6756</v>
      </c>
      <c r="D15" s="36">
        <v>5907</v>
      </c>
      <c r="E15" s="36">
        <v>6042</v>
      </c>
      <c r="F15" s="36">
        <v>5219</v>
      </c>
      <c r="G15" s="30">
        <f t="shared" si="2"/>
        <v>-0.13621317444554781</v>
      </c>
      <c r="H15" s="31">
        <f t="shared" si="3"/>
        <v>-4.8826489220515468E-2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6386</v>
      </c>
      <c r="C16" s="36">
        <v>4118</v>
      </c>
      <c r="D16" s="36">
        <v>5930</v>
      </c>
      <c r="E16" s="36">
        <v>5165</v>
      </c>
      <c r="F16" s="36">
        <v>5015</v>
      </c>
      <c r="G16" s="30">
        <f t="shared" si="2"/>
        <v>-2.9041626331074544E-2</v>
      </c>
      <c r="H16" s="31">
        <f t="shared" si="3"/>
        <v>-5.8629670770202313E-2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988</v>
      </c>
      <c r="C17" s="36">
        <v>1052</v>
      </c>
      <c r="D17" s="36">
        <v>834</v>
      </c>
      <c r="E17" s="36">
        <v>875</v>
      </c>
      <c r="F17" s="36">
        <v>770</v>
      </c>
      <c r="G17" s="30">
        <f t="shared" si="2"/>
        <v>-0.12</v>
      </c>
      <c r="H17" s="31">
        <f t="shared" si="3"/>
        <v>-6.0420689320399568E-2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622</v>
      </c>
      <c r="C18" s="36">
        <v>324</v>
      </c>
      <c r="D18" s="36">
        <v>526</v>
      </c>
      <c r="E18" s="36">
        <v>364</v>
      </c>
      <c r="F18" s="36">
        <v>455</v>
      </c>
      <c r="G18" s="30">
        <f t="shared" si="2"/>
        <v>0.25</v>
      </c>
      <c r="H18" s="31">
        <f t="shared" si="3"/>
        <v>-7.5184174116418423E-2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1609</v>
      </c>
      <c r="C19" s="36">
        <v>1228</v>
      </c>
      <c r="D19" s="36">
        <v>1866</v>
      </c>
      <c r="E19" s="36">
        <v>1867</v>
      </c>
      <c r="F19" s="36">
        <v>2546</v>
      </c>
      <c r="G19" s="30">
        <f t="shared" si="2"/>
        <v>0.36368505623995717</v>
      </c>
      <c r="H19" s="31">
        <f t="shared" si="3"/>
        <v>0.12156794595223563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3014</v>
      </c>
      <c r="C20" s="36">
        <v>4194</v>
      </c>
      <c r="D20" s="36">
        <v>2382</v>
      </c>
      <c r="E20" s="36">
        <v>4304</v>
      </c>
      <c r="F20" s="36">
        <v>3607</v>
      </c>
      <c r="G20" s="30">
        <f t="shared" si="2"/>
        <v>-0.16194237918215615</v>
      </c>
      <c r="H20" s="31">
        <f t="shared" si="3"/>
        <v>4.5925433094701207E-2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2290</v>
      </c>
      <c r="C21" s="36">
        <v>1150</v>
      </c>
      <c r="D21" s="36">
        <v>1838</v>
      </c>
      <c r="E21" s="36">
        <v>738</v>
      </c>
      <c r="F21" s="36">
        <v>1031</v>
      </c>
      <c r="G21" s="30">
        <f t="shared" si="2"/>
        <v>0.397018970189702</v>
      </c>
      <c r="H21" s="31">
        <f t="shared" si="3"/>
        <v>-0.18086440988246277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528</v>
      </c>
      <c r="C22" s="36">
        <v>910</v>
      </c>
      <c r="D22" s="36">
        <v>709</v>
      </c>
      <c r="E22" s="36">
        <v>378</v>
      </c>
      <c r="F22" s="36">
        <v>676</v>
      </c>
      <c r="G22" s="30">
        <f t="shared" si="2"/>
        <v>0.78835978835978837</v>
      </c>
      <c r="H22" s="31">
        <f t="shared" si="3"/>
        <v>6.3722127114048455E-2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1134</v>
      </c>
      <c r="C23" s="36">
        <v>543</v>
      </c>
      <c r="D23" s="36">
        <v>677</v>
      </c>
      <c r="E23" s="36">
        <v>1564</v>
      </c>
      <c r="F23" s="36">
        <v>671</v>
      </c>
      <c r="G23" s="30">
        <f t="shared" ref="G23" si="4">IF(E23&gt;0,F23/E23-1,"-")</f>
        <v>-0.57097186700767266</v>
      </c>
      <c r="H23" s="31">
        <f t="shared" ref="H23" si="5">IF(B23&gt;0,((F23/B23)^(1/4)-1),"-")</f>
        <v>-0.12294391424879014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807</v>
      </c>
      <c r="C24" s="36">
        <v>1074</v>
      </c>
      <c r="D24" s="36">
        <v>1708</v>
      </c>
      <c r="E24" s="36">
        <v>1002</v>
      </c>
      <c r="F24" s="36">
        <v>974</v>
      </c>
      <c r="G24" s="30">
        <f t="shared" si="2"/>
        <v>-2.7944111776447067E-2</v>
      </c>
      <c r="H24" s="31">
        <f t="shared" si="3"/>
        <v>4.8144972471900749E-2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4534</v>
      </c>
      <c r="C25" s="36">
        <v>4698</v>
      </c>
      <c r="D25" s="36">
        <v>5098</v>
      </c>
      <c r="E25" s="36">
        <v>7695</v>
      </c>
      <c r="F25" s="36">
        <v>9432</v>
      </c>
      <c r="G25" s="30">
        <f t="shared" si="2"/>
        <v>0.22573099415204689</v>
      </c>
      <c r="H25" s="31">
        <f t="shared" si="3"/>
        <v>0.20096560347975934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2746</v>
      </c>
      <c r="C26" s="36">
        <v>2385</v>
      </c>
      <c r="D26" s="36">
        <v>2455</v>
      </c>
      <c r="E26" s="36">
        <v>2801</v>
      </c>
      <c r="F26" s="36">
        <v>2812</v>
      </c>
      <c r="G26" s="30">
        <f t="shared" si="2"/>
        <v>3.9271688682613881E-3</v>
      </c>
      <c r="H26" s="31">
        <f t="shared" si="3"/>
        <v>5.9553295347549717E-3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7330</v>
      </c>
      <c r="C27" s="36">
        <v>6411</v>
      </c>
      <c r="D27" s="36">
        <v>6872</v>
      </c>
      <c r="E27" s="36">
        <v>5038</v>
      </c>
      <c r="F27" s="36">
        <v>4408</v>
      </c>
      <c r="G27" s="30">
        <f t="shared" si="2"/>
        <v>-0.12504962286621679</v>
      </c>
      <c r="H27" s="31">
        <f t="shared" si="3"/>
        <v>-0.11938839832810977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4071</v>
      </c>
      <c r="C28" s="36">
        <v>2467</v>
      </c>
      <c r="D28" s="36">
        <v>1554</v>
      </c>
      <c r="E28" s="36">
        <v>1445</v>
      </c>
      <c r="F28" s="36">
        <v>916</v>
      </c>
      <c r="G28" s="30">
        <f t="shared" si="2"/>
        <v>-0.36608996539792382</v>
      </c>
      <c r="H28" s="31">
        <f t="shared" si="3"/>
        <v>-0.31127064665384629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4949</v>
      </c>
      <c r="C29" s="36">
        <v>2461</v>
      </c>
      <c r="D29" s="36">
        <v>1445</v>
      </c>
      <c r="E29" s="36">
        <v>1244</v>
      </c>
      <c r="F29" s="36">
        <v>1162</v>
      </c>
      <c r="G29" s="30">
        <f t="shared" si="2"/>
        <v>-6.5916398713826374E-2</v>
      </c>
      <c r="H29" s="31">
        <f t="shared" si="3"/>
        <v>-0.30389914280626373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234</v>
      </c>
      <c r="C30" s="36">
        <v>181</v>
      </c>
      <c r="D30" s="36">
        <v>351</v>
      </c>
      <c r="E30" s="36">
        <v>305</v>
      </c>
      <c r="F30" s="36">
        <v>448</v>
      </c>
      <c r="G30" s="30">
        <f t="shared" si="2"/>
        <v>0.46885245901639339</v>
      </c>
      <c r="H30" s="31">
        <f t="shared" si="3"/>
        <v>0.1762930719428395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394</v>
      </c>
      <c r="C31" s="36">
        <v>354</v>
      </c>
      <c r="D31" s="36">
        <v>269</v>
      </c>
      <c r="E31" s="36">
        <v>433</v>
      </c>
      <c r="F31" s="36">
        <v>245</v>
      </c>
      <c r="G31" s="30">
        <f t="shared" si="2"/>
        <v>-0.43418013856812931</v>
      </c>
      <c r="H31" s="31">
        <f t="shared" si="3"/>
        <v>-0.11199079911645471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4326</v>
      </c>
      <c r="C32" s="36">
        <v>1753</v>
      </c>
      <c r="D32" s="36">
        <v>572</v>
      </c>
      <c r="E32" s="36">
        <v>679</v>
      </c>
      <c r="F32" s="36">
        <v>568</v>
      </c>
      <c r="G32" s="30">
        <f t="shared" si="2"/>
        <v>-0.16347569955817376</v>
      </c>
      <c r="H32" s="31">
        <f t="shared" si="3"/>
        <v>-0.3980430193541673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207</v>
      </c>
      <c r="C33" s="36">
        <v>253</v>
      </c>
      <c r="D33" s="36">
        <v>656</v>
      </c>
      <c r="E33" s="36">
        <v>610</v>
      </c>
      <c r="F33" s="36">
        <v>594</v>
      </c>
      <c r="G33" s="30">
        <f t="shared" si="2"/>
        <v>-2.6229508196721318E-2</v>
      </c>
      <c r="H33" s="31">
        <f t="shared" si="3"/>
        <v>0.30152952625741047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698</v>
      </c>
      <c r="C34" s="36">
        <v>516</v>
      </c>
      <c r="D34" s="36">
        <v>1322</v>
      </c>
      <c r="E34" s="36">
        <v>919</v>
      </c>
      <c r="F34" s="36">
        <v>785</v>
      </c>
      <c r="G34" s="30">
        <f t="shared" ref="G34:G35" si="6">IF(E34&gt;0,F34/E34-1,"-")</f>
        <v>-0.14581066376496188</v>
      </c>
      <c r="H34" s="31">
        <f t="shared" ref="H34:H35" si="7">IF(B34&gt;0,((F34/B34)^(1/4)-1),"-")</f>
        <v>2.9801591171062514E-2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1070</v>
      </c>
      <c r="C35" s="36">
        <v>387</v>
      </c>
      <c r="D35" s="36">
        <v>702</v>
      </c>
      <c r="E35" s="36">
        <v>377</v>
      </c>
      <c r="F35" s="36">
        <v>364</v>
      </c>
      <c r="G35" s="30">
        <f t="shared" si="6"/>
        <v>-3.4482758620689613E-2</v>
      </c>
      <c r="H35" s="31">
        <f t="shared" si="7"/>
        <v>-0.23628837476855091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21770</v>
      </c>
      <c r="C36" s="19">
        <v>16945</v>
      </c>
      <c r="D36" s="19">
        <v>10906</v>
      </c>
      <c r="E36" s="19">
        <v>9366</v>
      </c>
      <c r="F36" s="19">
        <v>9737</v>
      </c>
      <c r="G36" s="30">
        <f t="shared" si="2"/>
        <v>3.9611360239163007E-2</v>
      </c>
      <c r="H36" s="32">
        <f t="shared" si="3"/>
        <v>-0.18221020792922549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1433143</v>
      </c>
      <c r="C37" s="64">
        <v>1282283</v>
      </c>
      <c r="D37" s="64">
        <v>1363942</v>
      </c>
      <c r="E37" s="64">
        <v>1440434</v>
      </c>
      <c r="F37" s="64">
        <v>1261709</v>
      </c>
      <c r="G37" s="66">
        <f t="shared" si="2"/>
        <v>-0.12407718784755151</v>
      </c>
      <c r="H37" s="67">
        <f t="shared" si="3"/>
        <v>-3.1348805063053153E-2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5077806</v>
      </c>
      <c r="C38" s="68">
        <v>4890922</v>
      </c>
      <c r="D38" s="68">
        <v>4905484</v>
      </c>
      <c r="E38" s="68">
        <v>5065775</v>
      </c>
      <c r="F38" s="68">
        <v>4766768</v>
      </c>
      <c r="G38" s="66">
        <f t="shared" si="2"/>
        <v>-5.9024927084207257E-2</v>
      </c>
      <c r="H38" s="66">
        <f t="shared" si="3"/>
        <v>-1.5678485436096623E-2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E39" s="28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E40" s="28"/>
      <c r="F40" s="13" t="s">
        <v>113</v>
      </c>
      <c r="I40" s="14" t="s">
        <v>89</v>
      </c>
      <c r="J40"/>
    </row>
    <row r="41" spans="1:10" x14ac:dyDescent="0.2">
      <c r="E41" s="27"/>
      <c r="F41" s="27"/>
      <c r="G41"/>
      <c r="H41"/>
      <c r="J41"/>
    </row>
  </sheetData>
  <phoneticPr fontId="0" type="noConversion"/>
  <conditionalFormatting sqref="J5:J38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12.28515625" style="5" customWidth="1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57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126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1681742</v>
      </c>
      <c r="C5" s="21">
        <v>1806118</v>
      </c>
      <c r="D5" s="21">
        <v>2168098</v>
      </c>
      <c r="E5" s="21">
        <v>2389481</v>
      </c>
      <c r="F5" s="12">
        <v>2461866</v>
      </c>
      <c r="G5" s="30">
        <f t="shared" ref="G5" si="0">IF(E5&gt;0,F5/E5-1,"-")</f>
        <v>3.0293189190456093E-2</v>
      </c>
      <c r="H5" s="31">
        <f t="shared" ref="H5" si="1">IF(B5&gt;0,((F5/B5)^(1/4)-1),"-")</f>
        <v>9.9958398458402264E-2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1212901</v>
      </c>
      <c r="C6" s="12">
        <v>1211611</v>
      </c>
      <c r="D6" s="12">
        <v>1263105</v>
      </c>
      <c r="E6" s="12">
        <v>1239364</v>
      </c>
      <c r="F6" s="12">
        <v>1273259</v>
      </c>
      <c r="G6" s="30">
        <f t="shared" ref="G6:G38" si="2">IF(E6&gt;0,F6/E6-1,"-")</f>
        <v>2.7348704658195722E-2</v>
      </c>
      <c r="H6" s="31">
        <f t="shared" ref="H6:H38" si="3">IF(B6&gt;0,((F6/B6)^(1/4)-1),"-")</f>
        <v>1.221518951335665E-2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742193</v>
      </c>
      <c r="C7" s="12">
        <v>741191</v>
      </c>
      <c r="D7" s="12">
        <v>748173</v>
      </c>
      <c r="E7" s="12">
        <v>800078</v>
      </c>
      <c r="F7" s="12">
        <v>776685</v>
      </c>
      <c r="G7" s="30">
        <f t="shared" si="2"/>
        <v>-2.9238399256072523E-2</v>
      </c>
      <c r="H7" s="31">
        <f t="shared" si="3"/>
        <v>1.1421114951790212E-2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940808</v>
      </c>
      <c r="C8" s="12">
        <v>1004322</v>
      </c>
      <c r="D8" s="12">
        <v>1047869</v>
      </c>
      <c r="E8" s="12">
        <v>1133059</v>
      </c>
      <c r="F8" s="12">
        <v>1101798</v>
      </c>
      <c r="G8" s="30">
        <f t="shared" si="2"/>
        <v>-2.7589913676163369E-2</v>
      </c>
      <c r="H8" s="31">
        <f t="shared" si="3"/>
        <v>4.0279989225372237E-2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1325490</v>
      </c>
      <c r="C9" s="12">
        <v>1077917</v>
      </c>
      <c r="D9" s="12">
        <v>1070864</v>
      </c>
      <c r="E9" s="12">
        <v>1083211</v>
      </c>
      <c r="F9" s="12">
        <v>1147782</v>
      </c>
      <c r="G9" s="30">
        <f t="shared" si="2"/>
        <v>5.9610731427210295E-2</v>
      </c>
      <c r="H9" s="31">
        <f t="shared" si="3"/>
        <v>-3.5347845709478243E-2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41666</v>
      </c>
      <c r="C10" s="12">
        <v>43239</v>
      </c>
      <c r="D10" s="12">
        <v>48145</v>
      </c>
      <c r="E10" s="12">
        <v>51110</v>
      </c>
      <c r="F10" s="12">
        <v>52310</v>
      </c>
      <c r="G10" s="30">
        <f t="shared" si="2"/>
        <v>2.3478771277636534E-2</v>
      </c>
      <c r="H10" s="31">
        <f t="shared" si="3"/>
        <v>5.8524044763533123E-2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66380</v>
      </c>
      <c r="C11" s="12">
        <v>62094</v>
      </c>
      <c r="D11" s="12">
        <v>58874</v>
      </c>
      <c r="E11" s="12">
        <v>62591</v>
      </c>
      <c r="F11" s="12">
        <v>69186</v>
      </c>
      <c r="G11" s="30">
        <f t="shared" si="2"/>
        <v>0.10536658625041939</v>
      </c>
      <c r="H11" s="31">
        <f t="shared" si="3"/>
        <v>1.0404434531210871E-2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74080</v>
      </c>
      <c r="C12" s="12">
        <v>72328</v>
      </c>
      <c r="D12" s="12">
        <v>74825</v>
      </c>
      <c r="E12" s="12">
        <v>82106</v>
      </c>
      <c r="F12" s="12">
        <v>82549</v>
      </c>
      <c r="G12" s="30">
        <f t="shared" si="2"/>
        <v>5.395464399678529E-3</v>
      </c>
      <c r="H12" s="31">
        <f t="shared" si="3"/>
        <v>2.7431107543690825E-2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108404</v>
      </c>
      <c r="C13" s="12">
        <v>95173</v>
      </c>
      <c r="D13" s="12">
        <v>105446</v>
      </c>
      <c r="E13" s="12">
        <v>105875</v>
      </c>
      <c r="F13" s="12">
        <v>109012</v>
      </c>
      <c r="G13" s="30">
        <f t="shared" si="2"/>
        <v>2.9629279811097975E-2</v>
      </c>
      <c r="H13" s="31">
        <f t="shared" si="3"/>
        <v>1.3992228047576827E-3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50721</v>
      </c>
      <c r="C14" s="12">
        <v>46149</v>
      </c>
      <c r="D14" s="12">
        <v>52031</v>
      </c>
      <c r="E14" s="12">
        <v>58070</v>
      </c>
      <c r="F14" s="12">
        <v>58618</v>
      </c>
      <c r="G14" s="30">
        <f t="shared" si="2"/>
        <v>9.4368865162735016E-3</v>
      </c>
      <c r="H14" s="31">
        <f t="shared" si="3"/>
        <v>3.6837741286690928E-2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296236</v>
      </c>
      <c r="C15" s="12">
        <v>323079</v>
      </c>
      <c r="D15" s="12">
        <v>350587</v>
      </c>
      <c r="E15" s="12">
        <v>393353</v>
      </c>
      <c r="F15" s="12">
        <v>393863</v>
      </c>
      <c r="G15" s="30">
        <f t="shared" si="2"/>
        <v>1.2965453422244533E-3</v>
      </c>
      <c r="H15" s="31">
        <f t="shared" si="3"/>
        <v>7.3808499998399668E-2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492996</v>
      </c>
      <c r="C16" s="12">
        <v>510226</v>
      </c>
      <c r="D16" s="12">
        <v>578954</v>
      </c>
      <c r="E16" s="12">
        <v>636235</v>
      </c>
      <c r="F16" s="12">
        <v>582104</v>
      </c>
      <c r="G16" s="30">
        <f t="shared" si="2"/>
        <v>-8.5080198354381631E-2</v>
      </c>
      <c r="H16" s="31">
        <f t="shared" si="3"/>
        <v>4.2411747443057868E-2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58569</v>
      </c>
      <c r="C17" s="12">
        <v>55708</v>
      </c>
      <c r="D17" s="12">
        <v>58403</v>
      </c>
      <c r="E17" s="12">
        <v>57454</v>
      </c>
      <c r="F17" s="12">
        <v>60033</v>
      </c>
      <c r="G17" s="30">
        <f t="shared" si="2"/>
        <v>4.4888084380547921E-2</v>
      </c>
      <c r="H17" s="31">
        <f t="shared" si="3"/>
        <v>6.1913035411462758E-3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62146</v>
      </c>
      <c r="C18" s="12">
        <v>57711</v>
      </c>
      <c r="D18" s="12">
        <v>55530</v>
      </c>
      <c r="E18" s="12">
        <v>58605</v>
      </c>
      <c r="F18" s="12">
        <v>49056</v>
      </c>
      <c r="G18" s="30">
        <f t="shared" si="2"/>
        <v>-0.16293831584335805</v>
      </c>
      <c r="H18" s="31">
        <f t="shared" si="3"/>
        <v>-5.7416706213392454E-2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52946</v>
      </c>
      <c r="C19" s="12">
        <v>53268</v>
      </c>
      <c r="D19" s="12">
        <v>53899</v>
      </c>
      <c r="E19" s="12">
        <v>59395</v>
      </c>
      <c r="F19" s="12">
        <v>62986</v>
      </c>
      <c r="G19" s="30">
        <f t="shared" si="2"/>
        <v>6.0459634649381311E-2</v>
      </c>
      <c r="H19" s="31">
        <f t="shared" si="3"/>
        <v>4.4365984935259561E-2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107308</v>
      </c>
      <c r="C20" s="12">
        <v>86563</v>
      </c>
      <c r="D20" s="12">
        <v>94826</v>
      </c>
      <c r="E20" s="12">
        <v>103945</v>
      </c>
      <c r="F20" s="12">
        <v>104773</v>
      </c>
      <c r="G20" s="30">
        <f t="shared" si="2"/>
        <v>7.9657511183799379E-3</v>
      </c>
      <c r="H20" s="31">
        <f t="shared" si="3"/>
        <v>-5.9589493790022097E-3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34591</v>
      </c>
      <c r="C21" s="12">
        <v>40234</v>
      </c>
      <c r="D21" s="12">
        <v>37362</v>
      </c>
      <c r="E21" s="12">
        <v>39687</v>
      </c>
      <c r="F21" s="12">
        <v>41411</v>
      </c>
      <c r="G21" s="30">
        <f t="shared" si="2"/>
        <v>4.3439917353289559E-2</v>
      </c>
      <c r="H21" s="31">
        <f t="shared" si="3"/>
        <v>4.6015572658097081E-2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43245</v>
      </c>
      <c r="C22" s="12">
        <v>37043</v>
      </c>
      <c r="D22" s="12">
        <v>40954</v>
      </c>
      <c r="E22" s="12">
        <v>47886</v>
      </c>
      <c r="F22" s="12">
        <v>52207</v>
      </c>
      <c r="G22" s="30">
        <f t="shared" si="2"/>
        <v>9.0235141795096618E-2</v>
      </c>
      <c r="H22" s="31">
        <f t="shared" si="3"/>
        <v>4.8209784000202927E-2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f>antw!B23+brug!B23+brus!B23+gent!B23+leuven!B23+mechelen!B23</f>
        <v>53182</v>
      </c>
      <c r="C23" s="12">
        <v>49283</v>
      </c>
      <c r="D23" s="12">
        <v>55328</v>
      </c>
      <c r="E23" s="12">
        <v>65020</v>
      </c>
      <c r="F23" s="12">
        <v>59181</v>
      </c>
      <c r="G23" s="30">
        <f t="shared" ref="G23" si="4">IF(E23&gt;0,F23/E23-1,"-")</f>
        <v>-8.9803137496154983E-2</v>
      </c>
      <c r="H23" s="31">
        <f t="shared" ref="H23" si="5">IF(B23&gt;0,((F23/B23)^(1/4)-1),"-")</f>
        <v>2.7080321579120437E-2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51214</v>
      </c>
      <c r="C24" s="12">
        <v>47862</v>
      </c>
      <c r="D24" s="12">
        <v>55200</v>
      </c>
      <c r="E24" s="12">
        <v>61749</v>
      </c>
      <c r="F24" s="12">
        <v>64309</v>
      </c>
      <c r="G24" s="30">
        <f t="shared" si="2"/>
        <v>4.14581612657694E-2</v>
      </c>
      <c r="H24" s="31">
        <f t="shared" si="3"/>
        <v>5.8572883358057659E-2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96650</v>
      </c>
      <c r="C25" s="12">
        <v>96308</v>
      </c>
      <c r="D25" s="12">
        <v>102031</v>
      </c>
      <c r="E25" s="12">
        <v>120437</v>
      </c>
      <c r="F25" s="12">
        <v>128190</v>
      </c>
      <c r="G25" s="30">
        <f t="shared" si="2"/>
        <v>6.4373905029185385E-2</v>
      </c>
      <c r="H25" s="31">
        <f t="shared" si="3"/>
        <v>7.3156529409898807E-2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92028</v>
      </c>
      <c r="C26" s="12">
        <v>85225</v>
      </c>
      <c r="D26" s="12">
        <v>109632</v>
      </c>
      <c r="E26" s="12">
        <v>144346</v>
      </c>
      <c r="F26" s="12">
        <v>169542</v>
      </c>
      <c r="G26" s="30">
        <f t="shared" si="2"/>
        <v>0.17455281060784511</v>
      </c>
      <c r="H26" s="31">
        <f t="shared" si="3"/>
        <v>0.16503595743395194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451982</v>
      </c>
      <c r="C27" s="12">
        <v>436883</v>
      </c>
      <c r="D27" s="12">
        <v>483352</v>
      </c>
      <c r="E27" s="12">
        <v>542514</v>
      </c>
      <c r="F27" s="12">
        <v>554392</v>
      </c>
      <c r="G27" s="30">
        <f t="shared" si="2"/>
        <v>2.1894365859682852E-2</v>
      </c>
      <c r="H27" s="31">
        <f t="shared" si="3"/>
        <v>5.2383314590930929E-2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77515</v>
      </c>
      <c r="C28" s="12">
        <v>72530</v>
      </c>
      <c r="D28" s="12">
        <v>86650</v>
      </c>
      <c r="E28" s="12">
        <v>100637</v>
      </c>
      <c r="F28" s="12">
        <v>101015</v>
      </c>
      <c r="G28" s="30">
        <f t="shared" si="2"/>
        <v>3.7560738098314506E-3</v>
      </c>
      <c r="H28" s="31">
        <f t="shared" si="3"/>
        <v>6.8439730697158474E-2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155860</v>
      </c>
      <c r="C29" s="12">
        <v>127426</v>
      </c>
      <c r="D29" s="12">
        <v>130702</v>
      </c>
      <c r="E29" s="12">
        <v>154015</v>
      </c>
      <c r="F29" s="12">
        <v>187224</v>
      </c>
      <c r="G29" s="30">
        <f t="shared" si="2"/>
        <v>0.21562185501412201</v>
      </c>
      <c r="H29" s="31">
        <f t="shared" si="3"/>
        <v>4.6903645093871793E-2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71170</v>
      </c>
      <c r="C30" s="12">
        <v>73154</v>
      </c>
      <c r="D30" s="12">
        <v>82467</v>
      </c>
      <c r="E30" s="12">
        <v>105796</v>
      </c>
      <c r="F30" s="12">
        <v>117278</v>
      </c>
      <c r="G30" s="30">
        <f t="shared" si="2"/>
        <v>0.1085296230481303</v>
      </c>
      <c r="H30" s="31">
        <f t="shared" si="3"/>
        <v>0.13299996467653719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83790</v>
      </c>
      <c r="C31" s="12">
        <v>57996</v>
      </c>
      <c r="D31" s="12">
        <v>59470</v>
      </c>
      <c r="E31" s="12">
        <v>69738</v>
      </c>
      <c r="F31" s="12">
        <v>63765</v>
      </c>
      <c r="G31" s="30">
        <f t="shared" si="2"/>
        <v>-8.5649143938742123E-2</v>
      </c>
      <c r="H31" s="31">
        <f t="shared" si="3"/>
        <v>-6.5998565172489365E-2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41561</v>
      </c>
      <c r="C32" s="12">
        <v>35428</v>
      </c>
      <c r="D32" s="12">
        <v>40993</v>
      </c>
      <c r="E32" s="12">
        <v>43267</v>
      </c>
      <c r="F32" s="12">
        <v>48403</v>
      </c>
      <c r="G32" s="30">
        <f t="shared" si="2"/>
        <v>0.11870478655788474</v>
      </c>
      <c r="H32" s="31">
        <f t="shared" si="3"/>
        <v>3.8834998932222531E-2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46981</v>
      </c>
      <c r="C33" s="12">
        <v>40482</v>
      </c>
      <c r="D33" s="12">
        <v>44005</v>
      </c>
      <c r="E33" s="12">
        <v>50169</v>
      </c>
      <c r="F33" s="12">
        <v>53111</v>
      </c>
      <c r="G33" s="30">
        <f t="shared" si="2"/>
        <v>5.8641790747274269E-2</v>
      </c>
      <c r="H33" s="31">
        <f t="shared" si="3"/>
        <v>3.1135064254481426E-2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f>antw!B34+brug!B34+brus!B34+gent!B34+leuven!B34+mechelen!B34</f>
        <v>53163</v>
      </c>
      <c r="C34" s="12">
        <v>56562</v>
      </c>
      <c r="D34" s="12">
        <v>62390</v>
      </c>
      <c r="E34" s="12">
        <v>74253</v>
      </c>
      <c r="F34" s="12">
        <v>76005</v>
      </c>
      <c r="G34" s="30">
        <f t="shared" ref="G34:G35" si="6">IF(E34&gt;0,F34/E34-1,"-")</f>
        <v>2.3595006262373319E-2</v>
      </c>
      <c r="H34" s="31">
        <f t="shared" ref="H34:H35" si="7">IF(B34&gt;0,((F34/B34)^(1/4)-1),"-")</f>
        <v>9.3473269007340098E-2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f>antw!B35+brug!B35+brus!B35+gent!B35+leuven!B35+mechelen!B35</f>
        <v>48791</v>
      </c>
      <c r="C35" s="12">
        <v>41024</v>
      </c>
      <c r="D35" s="12">
        <v>58629</v>
      </c>
      <c r="E35" s="12">
        <v>81108</v>
      </c>
      <c r="F35" s="12">
        <v>86451</v>
      </c>
      <c r="G35" s="30">
        <f t="shared" si="6"/>
        <v>6.5875129457020343E-2</v>
      </c>
      <c r="H35" s="31">
        <f t="shared" si="7"/>
        <v>0.1537390055307013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f>B38-SUM(B5:B35)</f>
        <v>790200</v>
      </c>
      <c r="C36" s="19">
        <v>663765</v>
      </c>
      <c r="D36" s="19">
        <v>628385</v>
      </c>
      <c r="E36" s="19">
        <v>649988</v>
      </c>
      <c r="F36" s="19">
        <v>706386</v>
      </c>
      <c r="G36" s="30">
        <f t="shared" si="2"/>
        <v>8.676775571241313E-2</v>
      </c>
      <c r="H36" s="32">
        <f t="shared" si="3"/>
        <v>-2.7641836980161982E-2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7824767</v>
      </c>
      <c r="C37" s="64">
        <v>7401784</v>
      </c>
      <c r="D37" s="64">
        <v>7739081</v>
      </c>
      <c r="E37" s="64">
        <v>8275061</v>
      </c>
      <c r="F37" s="64">
        <v>8432884</v>
      </c>
      <c r="G37" s="66">
        <f t="shared" si="2"/>
        <v>1.9072125268925433E-2</v>
      </c>
      <c r="H37" s="67">
        <f t="shared" si="3"/>
        <v>1.8887368111702996E-2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9506509</v>
      </c>
      <c r="C38" s="68">
        <v>9207902</v>
      </c>
      <c r="D38" s="68">
        <v>9907179</v>
      </c>
      <c r="E38" s="68">
        <v>10664542</v>
      </c>
      <c r="F38" s="68">
        <v>10894750</v>
      </c>
      <c r="G38" s="66">
        <f t="shared" si="2"/>
        <v>2.1586299721075619E-2</v>
      </c>
      <c r="H38" s="66">
        <f t="shared" si="3"/>
        <v>3.4663315730397493E-2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C39" s="5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5"/>
      <c r="F40" s="13" t="s">
        <v>113</v>
      </c>
      <c r="I40" s="14" t="s">
        <v>89</v>
      </c>
      <c r="J40"/>
    </row>
    <row r="41" spans="1:10" x14ac:dyDescent="0.2">
      <c r="B41" s="5"/>
      <c r="C41" s="5"/>
      <c r="E41"/>
      <c r="F41"/>
      <c r="G41"/>
      <c r="H41"/>
      <c r="J41"/>
    </row>
    <row r="42" spans="1:10" x14ac:dyDescent="0.2">
      <c r="B42" s="5"/>
      <c r="C42" s="5"/>
    </row>
    <row r="43" spans="1:10" x14ac:dyDescent="0.2">
      <c r="B43" s="5"/>
      <c r="C43" s="5"/>
    </row>
    <row r="44" spans="1:10" x14ac:dyDescent="0.2">
      <c r="B44" s="5"/>
      <c r="C44" s="5"/>
    </row>
    <row r="45" spans="1:10" x14ac:dyDescent="0.2">
      <c r="B45" s="5"/>
      <c r="C45" s="5"/>
    </row>
    <row r="46" spans="1:10" x14ac:dyDescent="0.2">
      <c r="B46" s="5"/>
      <c r="C46" s="5"/>
    </row>
    <row r="47" spans="1:10" x14ac:dyDescent="0.2">
      <c r="B47" s="5"/>
      <c r="C47" s="5"/>
    </row>
    <row r="48" spans="1:10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  <row r="114" spans="2:3" x14ac:dyDescent="0.2">
      <c r="B114" s="5"/>
      <c r="C114" s="5"/>
    </row>
    <row r="115" spans="2:3" x14ac:dyDescent="0.2">
      <c r="B115" s="5"/>
      <c r="C115" s="5"/>
    </row>
    <row r="116" spans="2:3" x14ac:dyDescent="0.2">
      <c r="B116" s="5"/>
      <c r="C116" s="5"/>
    </row>
    <row r="117" spans="2:3" x14ac:dyDescent="0.2">
      <c r="B117" s="5"/>
      <c r="C117" s="5"/>
    </row>
    <row r="118" spans="2:3" x14ac:dyDescent="0.2">
      <c r="B118" s="5"/>
      <c r="C118" s="5"/>
    </row>
    <row r="119" spans="2:3" x14ac:dyDescent="0.2">
      <c r="B119" s="5"/>
      <c r="C119" s="5"/>
    </row>
    <row r="120" spans="2:3" x14ac:dyDescent="0.2">
      <c r="B120" s="5"/>
      <c r="C120" s="5"/>
    </row>
    <row r="121" spans="2:3" x14ac:dyDescent="0.2">
      <c r="B121" s="5"/>
      <c r="C121" s="5"/>
    </row>
    <row r="122" spans="2:3" x14ac:dyDescent="0.2">
      <c r="B122" s="5"/>
      <c r="C122" s="5"/>
    </row>
    <row r="123" spans="2:3" x14ac:dyDescent="0.2">
      <c r="B123" s="5"/>
      <c r="C123" s="5"/>
    </row>
    <row r="124" spans="2:3" x14ac:dyDescent="0.2">
      <c r="B124" s="5"/>
      <c r="C124" s="5"/>
    </row>
    <row r="125" spans="2:3" x14ac:dyDescent="0.2">
      <c r="B125" s="5"/>
      <c r="C125" s="5"/>
    </row>
    <row r="126" spans="2:3" x14ac:dyDescent="0.2">
      <c r="B126" s="5"/>
      <c r="C126" s="5"/>
    </row>
    <row r="127" spans="2:3" x14ac:dyDescent="0.2">
      <c r="B127" s="5"/>
      <c r="C127" s="5"/>
    </row>
    <row r="128" spans="2:3" x14ac:dyDescent="0.2">
      <c r="B128" s="5"/>
      <c r="C128" s="5"/>
    </row>
    <row r="129" spans="2:3" x14ac:dyDescent="0.2">
      <c r="B129" s="5"/>
      <c r="C129" s="5"/>
    </row>
    <row r="130" spans="2:3" x14ac:dyDescent="0.2">
      <c r="B130" s="5"/>
      <c r="C130" s="5"/>
    </row>
    <row r="131" spans="2:3" x14ac:dyDescent="0.2">
      <c r="B131" s="5"/>
      <c r="C131" s="5"/>
    </row>
    <row r="132" spans="2:3" x14ac:dyDescent="0.2">
      <c r="B132" s="5"/>
      <c r="C132" s="5"/>
    </row>
    <row r="133" spans="2:3" x14ac:dyDescent="0.2">
      <c r="B133" s="5"/>
      <c r="C133" s="5"/>
    </row>
    <row r="134" spans="2:3" x14ac:dyDescent="0.2">
      <c r="B134" s="5"/>
      <c r="C134" s="5"/>
    </row>
    <row r="135" spans="2:3" x14ac:dyDescent="0.2">
      <c r="B135" s="5"/>
      <c r="C135" s="5"/>
    </row>
    <row r="136" spans="2:3" x14ac:dyDescent="0.2">
      <c r="B136" s="5"/>
      <c r="C136" s="5"/>
    </row>
    <row r="137" spans="2:3" x14ac:dyDescent="0.2">
      <c r="B137" s="5"/>
      <c r="C137" s="5"/>
    </row>
    <row r="138" spans="2:3" x14ac:dyDescent="0.2">
      <c r="B138" s="5"/>
      <c r="C138" s="5"/>
    </row>
    <row r="139" spans="2:3" x14ac:dyDescent="0.2">
      <c r="B139" s="5"/>
      <c r="C139" s="5"/>
    </row>
    <row r="140" spans="2:3" x14ac:dyDescent="0.2">
      <c r="B140" s="5"/>
      <c r="C140" s="5"/>
    </row>
    <row r="141" spans="2:3" x14ac:dyDescent="0.2">
      <c r="B141" s="5"/>
      <c r="C141" s="5"/>
    </row>
    <row r="142" spans="2:3" x14ac:dyDescent="0.2">
      <c r="B142" s="5"/>
      <c r="C142" s="5"/>
    </row>
    <row r="143" spans="2:3" x14ac:dyDescent="0.2">
      <c r="B143" s="5"/>
      <c r="C143" s="5"/>
    </row>
    <row r="144" spans="2:3" x14ac:dyDescent="0.2">
      <c r="B144" s="5"/>
      <c r="C144" s="5"/>
    </row>
    <row r="145" spans="2:3" x14ac:dyDescent="0.2">
      <c r="B145" s="5"/>
      <c r="C145" s="5"/>
    </row>
    <row r="146" spans="2:3" x14ac:dyDescent="0.2">
      <c r="B146" s="5"/>
      <c r="C146" s="5"/>
    </row>
    <row r="147" spans="2:3" x14ac:dyDescent="0.2">
      <c r="B147" s="5"/>
      <c r="C147" s="5"/>
    </row>
    <row r="148" spans="2:3" x14ac:dyDescent="0.2">
      <c r="B148" s="5"/>
      <c r="C148" s="5"/>
    </row>
    <row r="149" spans="2:3" x14ac:dyDescent="0.2">
      <c r="B149" s="5"/>
      <c r="C149" s="5"/>
    </row>
    <row r="150" spans="2:3" x14ac:dyDescent="0.2">
      <c r="B150" s="5"/>
      <c r="C150" s="5"/>
    </row>
    <row r="151" spans="2:3" x14ac:dyDescent="0.2">
      <c r="B151" s="5"/>
      <c r="C151" s="5"/>
    </row>
    <row r="152" spans="2:3" x14ac:dyDescent="0.2">
      <c r="B152" s="5"/>
      <c r="C152" s="5"/>
    </row>
    <row r="153" spans="2:3" x14ac:dyDescent="0.2">
      <c r="B153" s="5"/>
      <c r="C153" s="5"/>
    </row>
    <row r="154" spans="2:3" x14ac:dyDescent="0.2">
      <c r="B154" s="5"/>
      <c r="C154" s="5"/>
    </row>
    <row r="155" spans="2:3" x14ac:dyDescent="0.2">
      <c r="B155" s="5"/>
      <c r="C155" s="5"/>
    </row>
    <row r="156" spans="2:3" x14ac:dyDescent="0.2">
      <c r="B156" s="5"/>
      <c r="C156" s="5"/>
    </row>
    <row r="157" spans="2:3" x14ac:dyDescent="0.2">
      <c r="B157" s="5"/>
      <c r="C157" s="5"/>
    </row>
    <row r="158" spans="2:3" x14ac:dyDescent="0.2">
      <c r="B158" s="5"/>
      <c r="C158" s="5"/>
    </row>
    <row r="159" spans="2:3" x14ac:dyDescent="0.2">
      <c r="B159" s="5"/>
      <c r="C159" s="5"/>
    </row>
    <row r="160" spans="2:3" x14ac:dyDescent="0.2">
      <c r="B160" s="5"/>
      <c r="C160" s="5"/>
    </row>
    <row r="161" spans="2:3" x14ac:dyDescent="0.2">
      <c r="B161" s="5"/>
      <c r="C161" s="5"/>
    </row>
    <row r="162" spans="2:3" x14ac:dyDescent="0.2">
      <c r="B162" s="5"/>
      <c r="C162" s="5"/>
    </row>
    <row r="163" spans="2:3" x14ac:dyDescent="0.2">
      <c r="B163" s="5"/>
      <c r="C163" s="5"/>
    </row>
    <row r="164" spans="2:3" x14ac:dyDescent="0.2">
      <c r="B164" s="5"/>
      <c r="C164" s="5"/>
    </row>
    <row r="165" spans="2:3" x14ac:dyDescent="0.2">
      <c r="B165" s="5"/>
      <c r="C165" s="5"/>
    </row>
    <row r="166" spans="2:3" x14ac:dyDescent="0.2">
      <c r="B166" s="5"/>
      <c r="C166" s="5"/>
    </row>
    <row r="167" spans="2:3" x14ac:dyDescent="0.2">
      <c r="B167" s="5"/>
      <c r="C167" s="5"/>
    </row>
    <row r="168" spans="2:3" x14ac:dyDescent="0.2">
      <c r="B168" s="5"/>
      <c r="C168" s="5"/>
    </row>
    <row r="169" spans="2:3" x14ac:dyDescent="0.2">
      <c r="B169" s="5"/>
      <c r="C169" s="5"/>
    </row>
    <row r="170" spans="2:3" x14ac:dyDescent="0.2">
      <c r="B170" s="5"/>
      <c r="C170" s="5"/>
    </row>
    <row r="171" spans="2:3" x14ac:dyDescent="0.2">
      <c r="B171" s="5"/>
      <c r="C171" s="5"/>
    </row>
    <row r="172" spans="2:3" x14ac:dyDescent="0.2">
      <c r="B172" s="5"/>
      <c r="C172" s="5"/>
    </row>
    <row r="173" spans="2:3" x14ac:dyDescent="0.2">
      <c r="B173" s="5"/>
      <c r="C173" s="5"/>
    </row>
    <row r="174" spans="2:3" x14ac:dyDescent="0.2">
      <c r="B174" s="5"/>
      <c r="C174" s="5"/>
    </row>
    <row r="175" spans="2:3" x14ac:dyDescent="0.2">
      <c r="B175" s="5"/>
      <c r="C175" s="5"/>
    </row>
    <row r="176" spans="2:3" x14ac:dyDescent="0.2">
      <c r="B176" s="5"/>
      <c r="C176" s="5"/>
    </row>
    <row r="177" spans="2:3" x14ac:dyDescent="0.2">
      <c r="B177" s="5"/>
      <c r="C177" s="5"/>
    </row>
    <row r="178" spans="2:3" x14ac:dyDescent="0.2">
      <c r="B178" s="5"/>
      <c r="C178" s="5"/>
    </row>
    <row r="179" spans="2:3" x14ac:dyDescent="0.2">
      <c r="B179" s="5"/>
      <c r="C179" s="5"/>
    </row>
    <row r="180" spans="2:3" x14ac:dyDescent="0.2">
      <c r="B180" s="5"/>
      <c r="C180" s="5"/>
    </row>
    <row r="181" spans="2:3" x14ac:dyDescent="0.2">
      <c r="B181" s="5"/>
      <c r="C181" s="5"/>
    </row>
    <row r="182" spans="2:3" x14ac:dyDescent="0.2">
      <c r="B182" s="5"/>
      <c r="C182" s="5"/>
    </row>
    <row r="183" spans="2:3" x14ac:dyDescent="0.2">
      <c r="B183" s="5"/>
      <c r="C183" s="5"/>
    </row>
    <row r="184" spans="2:3" x14ac:dyDescent="0.2">
      <c r="B184" s="5"/>
      <c r="C184" s="5"/>
    </row>
    <row r="185" spans="2:3" x14ac:dyDescent="0.2">
      <c r="B185" s="5"/>
      <c r="C185" s="5"/>
    </row>
    <row r="186" spans="2:3" x14ac:dyDescent="0.2">
      <c r="B186" s="5"/>
      <c r="C186" s="5"/>
    </row>
    <row r="187" spans="2:3" x14ac:dyDescent="0.2">
      <c r="B187" s="5"/>
      <c r="C187" s="5"/>
    </row>
    <row r="188" spans="2:3" x14ac:dyDescent="0.2">
      <c r="B188" s="5"/>
      <c r="C188" s="5"/>
    </row>
    <row r="189" spans="2:3" x14ac:dyDescent="0.2">
      <c r="B189" s="5"/>
      <c r="C189" s="5"/>
    </row>
    <row r="190" spans="2:3" x14ac:dyDescent="0.2">
      <c r="B190" s="5"/>
      <c r="C190" s="5"/>
    </row>
    <row r="191" spans="2:3" x14ac:dyDescent="0.2">
      <c r="B191" s="5"/>
      <c r="C191" s="5"/>
    </row>
    <row r="192" spans="2:3" x14ac:dyDescent="0.2">
      <c r="B192" s="5"/>
      <c r="C192" s="5"/>
    </row>
    <row r="193" spans="2:3" x14ac:dyDescent="0.2">
      <c r="B193" s="5"/>
      <c r="C193" s="5"/>
    </row>
    <row r="194" spans="2:3" x14ac:dyDescent="0.2">
      <c r="B194" s="5"/>
      <c r="C194" s="5"/>
    </row>
    <row r="195" spans="2:3" x14ac:dyDescent="0.2">
      <c r="B195" s="5"/>
      <c r="C195" s="5"/>
    </row>
    <row r="196" spans="2:3" x14ac:dyDescent="0.2">
      <c r="B196" s="5"/>
      <c r="C196" s="5"/>
    </row>
    <row r="197" spans="2:3" x14ac:dyDescent="0.2">
      <c r="B197" s="5"/>
      <c r="C197" s="5"/>
    </row>
    <row r="198" spans="2:3" x14ac:dyDescent="0.2">
      <c r="B198" s="5"/>
      <c r="C198" s="5"/>
    </row>
  </sheetData>
  <phoneticPr fontId="0" type="noConversion"/>
  <conditionalFormatting sqref="J5:J38">
    <cfRule type="cellIs" dxfId="2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P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3" width="12.5703125" style="52" customWidth="1"/>
    <col min="4" max="6" width="12.5703125" style="39" customWidth="1"/>
    <col min="7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9.140625" style="39"/>
    <col min="17" max="17" width="11.5703125" style="5" customWidth="1"/>
    <col min="18" max="16384" width="9.140625" style="5"/>
  </cols>
  <sheetData>
    <row r="1" spans="1:16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58</v>
      </c>
    </row>
    <row r="2" spans="1:16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59</v>
      </c>
    </row>
    <row r="3" spans="1:16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  <c r="P3" s="5"/>
    </row>
    <row r="4" spans="1:16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  <c r="P4" s="5"/>
    </row>
    <row r="5" spans="1:16" ht="14.1" customHeight="1" x14ac:dyDescent="0.2">
      <c r="A5" s="21" t="s">
        <v>4</v>
      </c>
      <c r="B5" s="41">
        <v>4696945</v>
      </c>
      <c r="C5" s="41">
        <v>4797953</v>
      </c>
      <c r="D5" s="41">
        <v>4827583</v>
      </c>
      <c r="E5" s="41">
        <v>5099596</v>
      </c>
      <c r="F5" s="46">
        <v>5145662</v>
      </c>
      <c r="G5" s="30">
        <f t="shared" ref="G5" si="0">IF(E5&gt;0,F5/E5-1,"-")</f>
        <v>9.0332645958621782E-3</v>
      </c>
      <c r="H5" s="31">
        <f t="shared" ref="H5" si="1">IF(B5&gt;0,((F5/B5)^(1/4)-1),"-")</f>
        <v>2.3072580426436229E-2</v>
      </c>
      <c r="I5" s="29" t="s">
        <v>5</v>
      </c>
      <c r="J5" s="16"/>
      <c r="P5" s="5"/>
    </row>
    <row r="6" spans="1:16" ht="14.1" customHeight="1" x14ac:dyDescent="0.2">
      <c r="A6" s="12" t="s">
        <v>8</v>
      </c>
      <c r="B6" s="46">
        <v>1869220</v>
      </c>
      <c r="C6" s="46">
        <v>1809094</v>
      </c>
      <c r="D6" s="46">
        <v>1978519</v>
      </c>
      <c r="E6" s="46">
        <v>1939757</v>
      </c>
      <c r="F6" s="46">
        <v>1816008</v>
      </c>
      <c r="G6" s="30">
        <f t="shared" ref="G6:G38" si="2">IF(E6&gt;0,F6/E6-1,"-")</f>
        <v>-6.3796135289110989E-2</v>
      </c>
      <c r="H6" s="31">
        <f t="shared" ref="H6:H38" si="3">IF(B6&gt;0,((F6/B6)^(1/4)-1),"-")</f>
        <v>-7.1941339565574358E-3</v>
      </c>
      <c r="I6" s="18" t="s">
        <v>9</v>
      </c>
      <c r="J6" s="54"/>
      <c r="P6" s="5"/>
    </row>
    <row r="7" spans="1:16" ht="14.1" customHeight="1" x14ac:dyDescent="0.2">
      <c r="A7" s="12" t="s">
        <v>10</v>
      </c>
      <c r="B7" s="46">
        <v>597851</v>
      </c>
      <c r="C7" s="46">
        <v>558698</v>
      </c>
      <c r="D7" s="46">
        <v>646212</v>
      </c>
      <c r="E7" s="46">
        <v>601530</v>
      </c>
      <c r="F7" s="46">
        <v>566489</v>
      </c>
      <c r="G7" s="30">
        <f t="shared" si="2"/>
        <v>-5.82531212075873E-2</v>
      </c>
      <c r="H7" s="31">
        <f t="shared" si="3"/>
        <v>-1.3380646538973751E-2</v>
      </c>
      <c r="I7" s="18" t="s">
        <v>11</v>
      </c>
      <c r="J7" s="16"/>
      <c r="P7" s="5"/>
    </row>
    <row r="8" spans="1:16" ht="14.1" customHeight="1" x14ac:dyDescent="0.2">
      <c r="A8" s="12" t="s">
        <v>6</v>
      </c>
      <c r="B8" s="46">
        <v>428407</v>
      </c>
      <c r="C8" s="46">
        <v>403310</v>
      </c>
      <c r="D8" s="46">
        <v>413352</v>
      </c>
      <c r="E8" s="46">
        <v>425876</v>
      </c>
      <c r="F8" s="46">
        <v>434612</v>
      </c>
      <c r="G8" s="30">
        <f t="shared" si="2"/>
        <v>2.0513013177544615E-2</v>
      </c>
      <c r="H8" s="31">
        <f t="shared" si="3"/>
        <v>3.6014699459221422E-3</v>
      </c>
      <c r="I8" s="18" t="s">
        <v>7</v>
      </c>
      <c r="J8" s="16"/>
      <c r="P8" s="5"/>
    </row>
    <row r="9" spans="1:16" ht="14.1" customHeight="1" x14ac:dyDescent="0.2">
      <c r="A9" s="12" t="s">
        <v>14</v>
      </c>
      <c r="B9" s="46">
        <v>405696</v>
      </c>
      <c r="C9" s="46">
        <v>356850</v>
      </c>
      <c r="D9" s="46">
        <v>353271</v>
      </c>
      <c r="E9" s="46">
        <v>370335</v>
      </c>
      <c r="F9" s="46">
        <v>375481</v>
      </c>
      <c r="G9" s="30">
        <f t="shared" si="2"/>
        <v>1.38955270228307E-2</v>
      </c>
      <c r="H9" s="31">
        <f t="shared" si="3"/>
        <v>-1.9163068442454745E-2</v>
      </c>
      <c r="I9" s="18" t="s">
        <v>15</v>
      </c>
      <c r="J9" s="16"/>
      <c r="P9" s="5"/>
    </row>
    <row r="10" spans="1:16" ht="14.1" customHeight="1" x14ac:dyDescent="0.2">
      <c r="A10" s="12" t="s">
        <v>25</v>
      </c>
      <c r="B10" s="46">
        <v>25707</v>
      </c>
      <c r="C10" s="46">
        <v>25162</v>
      </c>
      <c r="D10" s="46">
        <v>24545</v>
      </c>
      <c r="E10" s="46">
        <v>26332</v>
      </c>
      <c r="F10" s="46">
        <v>27135</v>
      </c>
      <c r="G10" s="30">
        <f t="shared" si="2"/>
        <v>3.0495214947592331E-2</v>
      </c>
      <c r="H10" s="31">
        <f t="shared" si="3"/>
        <v>1.360701389835195E-2</v>
      </c>
      <c r="I10" s="18" t="s">
        <v>26</v>
      </c>
      <c r="J10" s="16"/>
      <c r="P10" s="5"/>
    </row>
    <row r="11" spans="1:16" ht="14.1" customHeight="1" x14ac:dyDescent="0.2">
      <c r="A11" s="12" t="s">
        <v>16</v>
      </c>
      <c r="B11" s="46">
        <v>12169</v>
      </c>
      <c r="C11" s="46">
        <v>15074</v>
      </c>
      <c r="D11" s="46">
        <v>10264</v>
      </c>
      <c r="E11" s="46">
        <v>13550</v>
      </c>
      <c r="F11" s="46">
        <v>23933</v>
      </c>
      <c r="G11" s="30">
        <f t="shared" si="2"/>
        <v>0.76627306273062734</v>
      </c>
      <c r="H11" s="31">
        <f t="shared" si="3"/>
        <v>0.18422864640964032</v>
      </c>
      <c r="I11" s="18" t="s">
        <v>17</v>
      </c>
      <c r="J11" s="16"/>
      <c r="P11" s="5"/>
    </row>
    <row r="12" spans="1:16" ht="14.1" customHeight="1" x14ac:dyDescent="0.2">
      <c r="A12" s="12" t="s">
        <v>18</v>
      </c>
      <c r="B12" s="46">
        <v>20526</v>
      </c>
      <c r="C12" s="46">
        <v>19318</v>
      </c>
      <c r="D12" s="46">
        <v>18141</v>
      </c>
      <c r="E12" s="46">
        <v>18515</v>
      </c>
      <c r="F12" s="46">
        <v>18815</v>
      </c>
      <c r="G12" s="30">
        <f t="shared" si="2"/>
        <v>1.6203078584931196E-2</v>
      </c>
      <c r="H12" s="31">
        <f t="shared" si="3"/>
        <v>-2.1524457936408892E-2</v>
      </c>
      <c r="I12" s="18" t="s">
        <v>19</v>
      </c>
      <c r="J12" s="16"/>
      <c r="P12" s="5"/>
    </row>
    <row r="13" spans="1:16" ht="14.1" customHeight="1" x14ac:dyDescent="0.2">
      <c r="A13" s="12" t="s">
        <v>27</v>
      </c>
      <c r="B13" s="46">
        <v>17979</v>
      </c>
      <c r="C13" s="46">
        <v>16062</v>
      </c>
      <c r="D13" s="46">
        <v>18319</v>
      </c>
      <c r="E13" s="46">
        <v>16417</v>
      </c>
      <c r="F13" s="46">
        <v>18596</v>
      </c>
      <c r="G13" s="30">
        <f t="shared" si="2"/>
        <v>0.13272826947676197</v>
      </c>
      <c r="H13" s="31">
        <f t="shared" si="3"/>
        <v>8.4712027026467851E-3</v>
      </c>
      <c r="I13" s="18" t="s">
        <v>28</v>
      </c>
      <c r="J13" s="16"/>
      <c r="P13" s="5"/>
    </row>
    <row r="14" spans="1:16" ht="14.1" customHeight="1" x14ac:dyDescent="0.2">
      <c r="A14" s="12" t="s">
        <v>29</v>
      </c>
      <c r="B14" s="46">
        <v>12198</v>
      </c>
      <c r="C14" s="46">
        <v>9396</v>
      </c>
      <c r="D14" s="46">
        <v>9251</v>
      </c>
      <c r="E14" s="46">
        <v>10295</v>
      </c>
      <c r="F14" s="46">
        <v>9534</v>
      </c>
      <c r="G14" s="30">
        <f t="shared" si="2"/>
        <v>-7.3919378338999531E-2</v>
      </c>
      <c r="H14" s="31">
        <f t="shared" si="3"/>
        <v>-5.9742882413339138E-2</v>
      </c>
      <c r="I14" s="18" t="s">
        <v>29</v>
      </c>
      <c r="J14" s="16"/>
      <c r="P14" s="5"/>
    </row>
    <row r="15" spans="1:16" ht="14.1" customHeight="1" x14ac:dyDescent="0.2">
      <c r="A15" s="12" t="s">
        <v>12</v>
      </c>
      <c r="B15" s="46">
        <v>77729</v>
      </c>
      <c r="C15" s="46">
        <v>64216</v>
      </c>
      <c r="D15" s="46">
        <v>64753</v>
      </c>
      <c r="E15" s="46">
        <v>66394</v>
      </c>
      <c r="F15" s="46">
        <v>72148</v>
      </c>
      <c r="G15" s="30">
        <f t="shared" si="2"/>
        <v>8.6664457631713709E-2</v>
      </c>
      <c r="H15" s="31">
        <f t="shared" si="3"/>
        <v>-1.8454798980901632E-2</v>
      </c>
      <c r="I15" s="18" t="s">
        <v>13</v>
      </c>
      <c r="J15" s="16"/>
      <c r="P15" s="5"/>
    </row>
    <row r="16" spans="1:16" ht="14.1" customHeight="1" x14ac:dyDescent="0.2">
      <c r="A16" s="12" t="s">
        <v>23</v>
      </c>
      <c r="B16" s="46">
        <v>43948</v>
      </c>
      <c r="C16" s="46">
        <v>37098</v>
      </c>
      <c r="D16" s="46">
        <v>45453</v>
      </c>
      <c r="E16" s="46">
        <v>46007</v>
      </c>
      <c r="F16" s="46">
        <v>52030</v>
      </c>
      <c r="G16" s="30">
        <f t="shared" si="2"/>
        <v>0.13091486078205494</v>
      </c>
      <c r="H16" s="31">
        <f t="shared" si="3"/>
        <v>4.3106562075230892E-2</v>
      </c>
      <c r="I16" s="18" t="s">
        <v>24</v>
      </c>
      <c r="J16" s="16"/>
      <c r="P16" s="5"/>
    </row>
    <row r="17" spans="1:16" ht="14.1" customHeight="1" x14ac:dyDescent="0.2">
      <c r="A17" s="12" t="s">
        <v>22</v>
      </c>
      <c r="B17" s="46">
        <v>9944</v>
      </c>
      <c r="C17" s="46">
        <v>10423</v>
      </c>
      <c r="D17" s="46">
        <v>10401</v>
      </c>
      <c r="E17" s="46">
        <v>11134</v>
      </c>
      <c r="F17" s="46">
        <v>49681</v>
      </c>
      <c r="G17" s="30">
        <f t="shared" si="2"/>
        <v>3.4620980779594035</v>
      </c>
      <c r="H17" s="31">
        <f t="shared" si="3"/>
        <v>0.49505545979837229</v>
      </c>
      <c r="I17" s="18" t="s">
        <v>22</v>
      </c>
      <c r="J17" s="16"/>
      <c r="P17" s="5"/>
    </row>
    <row r="18" spans="1:16" ht="14.1" customHeight="1" x14ac:dyDescent="0.2">
      <c r="A18" s="12" t="s">
        <v>20</v>
      </c>
      <c r="B18" s="46">
        <v>5941</v>
      </c>
      <c r="C18" s="46">
        <v>20025</v>
      </c>
      <c r="D18" s="46">
        <v>5065</v>
      </c>
      <c r="E18" s="46">
        <v>5958</v>
      </c>
      <c r="F18" s="46">
        <v>6936</v>
      </c>
      <c r="G18" s="30">
        <f t="shared" si="2"/>
        <v>0.16414904330312186</v>
      </c>
      <c r="H18" s="31">
        <f t="shared" si="3"/>
        <v>3.9471013125695453E-2</v>
      </c>
      <c r="I18" s="18" t="s">
        <v>21</v>
      </c>
      <c r="J18" s="16"/>
      <c r="P18" s="5"/>
    </row>
    <row r="19" spans="1:16" ht="14.1" customHeight="1" x14ac:dyDescent="0.2">
      <c r="A19" s="12" t="s">
        <v>30</v>
      </c>
      <c r="B19" s="46">
        <v>13308</v>
      </c>
      <c r="C19" s="46">
        <v>14471</v>
      </c>
      <c r="D19" s="46">
        <v>12127</v>
      </c>
      <c r="E19" s="46">
        <v>13419</v>
      </c>
      <c r="F19" s="46">
        <v>15920</v>
      </c>
      <c r="G19" s="30">
        <f t="shared" si="2"/>
        <v>0.18637752440569333</v>
      </c>
      <c r="H19" s="31">
        <f t="shared" si="3"/>
        <v>4.5821504790131362E-2</v>
      </c>
      <c r="I19" s="18" t="s">
        <v>31</v>
      </c>
      <c r="J19" s="16"/>
      <c r="P19" s="5"/>
    </row>
    <row r="20" spans="1:16" ht="14.1" customHeight="1" x14ac:dyDescent="0.2">
      <c r="A20" s="12" t="s">
        <v>77</v>
      </c>
      <c r="B20" s="46">
        <v>71014</v>
      </c>
      <c r="C20" s="46">
        <v>76289</v>
      </c>
      <c r="D20" s="46">
        <v>109082</v>
      </c>
      <c r="E20" s="46">
        <v>124454</v>
      </c>
      <c r="F20" s="46">
        <v>107038</v>
      </c>
      <c r="G20" s="30">
        <f t="shared" si="2"/>
        <v>-0.13993925466437396</v>
      </c>
      <c r="H20" s="31">
        <f t="shared" si="3"/>
        <v>0.10802230359946474</v>
      </c>
      <c r="I20" s="18" t="s">
        <v>78</v>
      </c>
      <c r="J20" s="16"/>
      <c r="P20" s="5"/>
    </row>
    <row r="21" spans="1:16" ht="14.1" customHeight="1" x14ac:dyDescent="0.2">
      <c r="A21" s="12" t="s">
        <v>87</v>
      </c>
      <c r="B21" s="46">
        <v>13966</v>
      </c>
      <c r="C21" s="46">
        <v>12731</v>
      </c>
      <c r="D21" s="46">
        <v>16862</v>
      </c>
      <c r="E21" s="46">
        <v>20844</v>
      </c>
      <c r="F21" s="46">
        <v>22912</v>
      </c>
      <c r="G21" s="30">
        <f t="shared" si="2"/>
        <v>9.9213202840145787E-2</v>
      </c>
      <c r="H21" s="31">
        <f t="shared" si="3"/>
        <v>0.13174280124936399</v>
      </c>
      <c r="I21" s="18" t="s">
        <v>36</v>
      </c>
      <c r="J21" s="16"/>
      <c r="P21" s="5"/>
    </row>
    <row r="22" spans="1:16" ht="14.1" customHeight="1" x14ac:dyDescent="0.2">
      <c r="A22" s="12" t="s">
        <v>79</v>
      </c>
      <c r="B22" s="46">
        <v>10563</v>
      </c>
      <c r="C22" s="46">
        <v>11581</v>
      </c>
      <c r="D22" s="46">
        <v>10563</v>
      </c>
      <c r="E22" s="46">
        <v>13045</v>
      </c>
      <c r="F22" s="46">
        <v>16925</v>
      </c>
      <c r="G22" s="30">
        <f t="shared" si="2"/>
        <v>0.29743196627060176</v>
      </c>
      <c r="H22" s="31">
        <f t="shared" si="3"/>
        <v>0.12508503840091434</v>
      </c>
      <c r="I22" s="18" t="s">
        <v>80</v>
      </c>
      <c r="J22" s="16"/>
      <c r="P22" s="5"/>
    </row>
    <row r="23" spans="1:16" ht="14.1" customHeight="1" x14ac:dyDescent="0.2">
      <c r="A23" s="12" t="s">
        <v>114</v>
      </c>
      <c r="B23" s="46">
        <v>13840</v>
      </c>
      <c r="C23" s="46">
        <v>17346</v>
      </c>
      <c r="D23" s="46">
        <v>18670</v>
      </c>
      <c r="E23" s="46">
        <v>29447</v>
      </c>
      <c r="F23" s="46">
        <v>27212</v>
      </c>
      <c r="G23" s="30">
        <f t="shared" ref="G23" si="4">IF(E23&gt;0,F23/E23-1,"-")</f>
        <v>-7.5899072910653009E-2</v>
      </c>
      <c r="H23" s="31">
        <f t="shared" ref="H23" si="5">IF(B23&gt;0,((F23/B23)^(1/4)-1),"-")</f>
        <v>0.18414829239383645</v>
      </c>
      <c r="I23" s="18" t="s">
        <v>117</v>
      </c>
      <c r="J23" s="16"/>
      <c r="P23" s="5"/>
    </row>
    <row r="24" spans="1:16" ht="14.1" customHeight="1" x14ac:dyDescent="0.2">
      <c r="A24" s="12" t="s">
        <v>32</v>
      </c>
      <c r="B24" s="46">
        <v>8876</v>
      </c>
      <c r="C24" s="46">
        <v>7595</v>
      </c>
      <c r="D24" s="46">
        <v>7546</v>
      </c>
      <c r="E24" s="46">
        <v>8980</v>
      </c>
      <c r="F24" s="46">
        <v>10306</v>
      </c>
      <c r="G24" s="30">
        <f t="shared" si="2"/>
        <v>0.14766146993318485</v>
      </c>
      <c r="H24" s="31">
        <f t="shared" si="3"/>
        <v>3.8049852668017081E-2</v>
      </c>
      <c r="I24" s="18" t="s">
        <v>33</v>
      </c>
      <c r="J24" s="16"/>
      <c r="P24" s="5"/>
    </row>
    <row r="25" spans="1:16" ht="14.1" customHeight="1" x14ac:dyDescent="0.2">
      <c r="A25" s="12" t="s">
        <v>34</v>
      </c>
      <c r="B25" s="46">
        <v>20907</v>
      </c>
      <c r="C25" s="46">
        <v>19875</v>
      </c>
      <c r="D25" s="46">
        <v>23884</v>
      </c>
      <c r="E25" s="46">
        <v>26376</v>
      </c>
      <c r="F25" s="46">
        <v>30569</v>
      </c>
      <c r="G25" s="30">
        <f t="shared" si="2"/>
        <v>0.15897027600849256</v>
      </c>
      <c r="H25" s="31">
        <f t="shared" si="3"/>
        <v>9.9632021697495299E-2</v>
      </c>
      <c r="I25" s="18" t="s">
        <v>35</v>
      </c>
      <c r="J25" s="16"/>
      <c r="P25" s="5"/>
    </row>
    <row r="26" spans="1:16" ht="14.1" customHeight="1" x14ac:dyDescent="0.2">
      <c r="A26" s="12" t="s">
        <v>37</v>
      </c>
      <c r="B26" s="46">
        <v>15054</v>
      </c>
      <c r="C26" s="46">
        <v>11560</v>
      </c>
      <c r="D26" s="46">
        <v>13909</v>
      </c>
      <c r="E26" s="46">
        <v>16268</v>
      </c>
      <c r="F26" s="46">
        <v>18219</v>
      </c>
      <c r="G26" s="30">
        <f t="shared" si="2"/>
        <v>0.11992869436931408</v>
      </c>
      <c r="H26" s="31">
        <f t="shared" si="3"/>
        <v>4.8861528372416529E-2</v>
      </c>
      <c r="I26" s="18" t="s">
        <v>38</v>
      </c>
      <c r="J26" s="16"/>
      <c r="P26" s="5"/>
    </row>
    <row r="27" spans="1:16" ht="14.1" customHeight="1" x14ac:dyDescent="0.2">
      <c r="A27" s="12" t="s">
        <v>39</v>
      </c>
      <c r="B27" s="46">
        <v>78661</v>
      </c>
      <c r="C27" s="46">
        <v>66378</v>
      </c>
      <c r="D27" s="46">
        <v>71630</v>
      </c>
      <c r="E27" s="46">
        <v>77698</v>
      </c>
      <c r="F27" s="46">
        <v>81866</v>
      </c>
      <c r="G27" s="30">
        <f t="shared" si="2"/>
        <v>5.3643594429715113E-2</v>
      </c>
      <c r="H27" s="31">
        <f t="shared" si="3"/>
        <v>1.0034078220316101E-2</v>
      </c>
      <c r="I27" s="18" t="s">
        <v>40</v>
      </c>
      <c r="J27" s="16"/>
      <c r="P27" s="5"/>
    </row>
    <row r="28" spans="1:16" ht="14.1" customHeight="1" x14ac:dyDescent="0.2">
      <c r="A28" s="12" t="s">
        <v>41</v>
      </c>
      <c r="B28" s="46">
        <v>11496</v>
      </c>
      <c r="C28" s="46">
        <v>7995</v>
      </c>
      <c r="D28" s="46">
        <v>9660</v>
      </c>
      <c r="E28" s="46">
        <v>11608</v>
      </c>
      <c r="F28" s="46">
        <v>13771</v>
      </c>
      <c r="G28" s="30">
        <f t="shared" si="2"/>
        <v>0.18633700895933836</v>
      </c>
      <c r="H28" s="31">
        <f t="shared" si="3"/>
        <v>4.617582655996344E-2</v>
      </c>
      <c r="I28" s="18" t="s">
        <v>41</v>
      </c>
      <c r="J28" s="16"/>
      <c r="P28" s="5"/>
    </row>
    <row r="29" spans="1:16" ht="14.1" customHeight="1" x14ac:dyDescent="0.2">
      <c r="A29" s="12" t="s">
        <v>42</v>
      </c>
      <c r="B29" s="46">
        <v>21140</v>
      </c>
      <c r="C29" s="46">
        <v>15744</v>
      </c>
      <c r="D29" s="46">
        <v>18475</v>
      </c>
      <c r="E29" s="46">
        <v>16424</v>
      </c>
      <c r="F29" s="46">
        <v>19381</v>
      </c>
      <c r="G29" s="30">
        <f t="shared" si="2"/>
        <v>0.18004140282513403</v>
      </c>
      <c r="H29" s="31">
        <f t="shared" si="3"/>
        <v>-2.1484296695484906E-2</v>
      </c>
      <c r="I29" s="18" t="s">
        <v>42</v>
      </c>
      <c r="J29" s="16"/>
      <c r="P29" s="5"/>
    </row>
    <row r="30" spans="1:16" ht="14.1" customHeight="1" x14ac:dyDescent="0.2">
      <c r="A30" s="12" t="s">
        <v>81</v>
      </c>
      <c r="B30" s="46">
        <v>24132</v>
      </c>
      <c r="C30" s="46">
        <v>20983</v>
      </c>
      <c r="D30" s="46">
        <v>23364</v>
      </c>
      <c r="E30" s="46">
        <v>25418</v>
      </c>
      <c r="F30" s="46">
        <v>34951</v>
      </c>
      <c r="G30" s="30">
        <f t="shared" si="2"/>
        <v>0.37504917774805246</v>
      </c>
      <c r="H30" s="31">
        <f t="shared" si="3"/>
        <v>9.7025120167788081E-2</v>
      </c>
      <c r="I30" s="18" t="s">
        <v>81</v>
      </c>
      <c r="J30" s="16"/>
      <c r="P30" s="5"/>
    </row>
    <row r="31" spans="1:16" ht="14.1" customHeight="1" x14ac:dyDescent="0.2">
      <c r="A31" s="12" t="s">
        <v>82</v>
      </c>
      <c r="B31" s="46">
        <v>21239</v>
      </c>
      <c r="C31" s="46">
        <v>10826</v>
      </c>
      <c r="D31" s="46">
        <v>20871</v>
      </c>
      <c r="E31" s="46">
        <v>23259</v>
      </c>
      <c r="F31" s="46">
        <v>21730</v>
      </c>
      <c r="G31" s="30">
        <f t="shared" si="2"/>
        <v>-6.5737993894836366E-2</v>
      </c>
      <c r="H31" s="31">
        <f t="shared" si="3"/>
        <v>5.7300241405258134E-3</v>
      </c>
      <c r="I31" s="18" t="s">
        <v>82</v>
      </c>
      <c r="J31" s="16"/>
      <c r="P31" s="5"/>
    </row>
    <row r="32" spans="1:16" ht="14.1" customHeight="1" x14ac:dyDescent="0.2">
      <c r="A32" s="12" t="s">
        <v>83</v>
      </c>
      <c r="B32" s="46">
        <v>7096</v>
      </c>
      <c r="C32" s="46">
        <v>4594</v>
      </c>
      <c r="D32" s="46">
        <v>4758</v>
      </c>
      <c r="E32" s="46">
        <v>6473</v>
      </c>
      <c r="F32" s="46">
        <v>9715</v>
      </c>
      <c r="G32" s="30">
        <f t="shared" si="2"/>
        <v>0.50084968329986101</v>
      </c>
      <c r="H32" s="31">
        <f t="shared" si="3"/>
        <v>8.1701170185233707E-2</v>
      </c>
      <c r="I32" s="18" t="s">
        <v>84</v>
      </c>
      <c r="J32" s="16"/>
      <c r="P32" s="5"/>
    </row>
    <row r="33" spans="1:16" ht="14.1" customHeight="1" x14ac:dyDescent="0.2">
      <c r="A33" s="12" t="s">
        <v>85</v>
      </c>
      <c r="B33" s="46">
        <v>9982</v>
      </c>
      <c r="C33" s="46">
        <v>9659</v>
      </c>
      <c r="D33" s="46">
        <v>12228</v>
      </c>
      <c r="E33" s="46">
        <v>16190</v>
      </c>
      <c r="F33" s="46">
        <v>22244</v>
      </c>
      <c r="G33" s="30">
        <f t="shared" si="2"/>
        <v>0.37393452748610256</v>
      </c>
      <c r="H33" s="31">
        <f t="shared" si="3"/>
        <v>0.22179636922625301</v>
      </c>
      <c r="I33" s="18" t="s">
        <v>86</v>
      </c>
      <c r="J33" s="16"/>
      <c r="P33" s="5"/>
    </row>
    <row r="34" spans="1:16" ht="14.1" customHeight="1" x14ac:dyDescent="0.2">
      <c r="A34" s="12" t="s">
        <v>115</v>
      </c>
      <c r="B34" s="46">
        <v>9994</v>
      </c>
      <c r="C34" s="46">
        <v>8577</v>
      </c>
      <c r="D34" s="46">
        <v>10871</v>
      </c>
      <c r="E34" s="46">
        <v>13219</v>
      </c>
      <c r="F34" s="46">
        <v>13315</v>
      </c>
      <c r="G34" s="30">
        <f t="shared" ref="G34:G35" si="6">IF(E34&gt;0,F34/E34-1,"-")</f>
        <v>7.2622739995460428E-3</v>
      </c>
      <c r="H34" s="31">
        <f t="shared" ref="H34:H35" si="7">IF(B34&gt;0,((F34/B34)^(1/4)-1),"-")</f>
        <v>7.436154829788566E-2</v>
      </c>
      <c r="I34" s="18" t="s">
        <v>118</v>
      </c>
      <c r="J34" s="16"/>
      <c r="P34" s="5"/>
    </row>
    <row r="35" spans="1:16" ht="14.1" customHeight="1" x14ac:dyDescent="0.2">
      <c r="A35" s="12" t="s">
        <v>116</v>
      </c>
      <c r="B35" s="46">
        <v>4528</v>
      </c>
      <c r="C35" s="46">
        <v>2938</v>
      </c>
      <c r="D35" s="46">
        <v>4166</v>
      </c>
      <c r="E35" s="46">
        <v>5026</v>
      </c>
      <c r="F35" s="46">
        <v>6157</v>
      </c>
      <c r="G35" s="30">
        <f t="shared" si="6"/>
        <v>0.22502984480700361</v>
      </c>
      <c r="H35" s="31">
        <f t="shared" si="7"/>
        <v>7.9855597585184013E-2</v>
      </c>
      <c r="I35" s="18" t="s">
        <v>119</v>
      </c>
      <c r="J35" s="16"/>
      <c r="P35" s="5"/>
    </row>
    <row r="36" spans="1:16" ht="14.1" customHeight="1" x14ac:dyDescent="0.2">
      <c r="A36" s="12" t="s">
        <v>43</v>
      </c>
      <c r="B36" s="48">
        <f>B38-SUM(B5:B35)</f>
        <v>129102</v>
      </c>
      <c r="C36" s="48">
        <v>118806</v>
      </c>
      <c r="D36" s="48">
        <v>120356</v>
      </c>
      <c r="E36" s="48">
        <v>120988</v>
      </c>
      <c r="F36" s="48">
        <v>137540</v>
      </c>
      <c r="G36" s="30">
        <f t="shared" si="2"/>
        <v>0.13680695606175819</v>
      </c>
      <c r="H36" s="32">
        <f t="shared" si="3"/>
        <v>1.5953924852234014E-2</v>
      </c>
      <c r="I36" s="18" t="s">
        <v>44</v>
      </c>
      <c r="J36" s="16"/>
      <c r="P36" s="5"/>
    </row>
    <row r="37" spans="1:16" ht="14.1" customHeight="1" x14ac:dyDescent="0.2">
      <c r="A37" s="64" t="s">
        <v>45</v>
      </c>
      <c r="B37" s="70">
        <v>4012213</v>
      </c>
      <c r="C37" s="70">
        <v>3782674</v>
      </c>
      <c r="D37" s="70">
        <v>4106568</v>
      </c>
      <c r="E37" s="70">
        <v>4121236</v>
      </c>
      <c r="F37" s="70">
        <v>4081169</v>
      </c>
      <c r="G37" s="66">
        <f t="shared" si="2"/>
        <v>-9.722083374987478E-3</v>
      </c>
      <c r="H37" s="67">
        <f t="shared" si="3"/>
        <v>4.2692141319413679E-3</v>
      </c>
      <c r="I37" s="68" t="s">
        <v>46</v>
      </c>
      <c r="J37" s="16"/>
      <c r="P37" s="5"/>
    </row>
    <row r="38" spans="1:16" ht="14.1" customHeight="1" x14ac:dyDescent="0.2">
      <c r="A38" s="69" t="s">
        <v>47</v>
      </c>
      <c r="B38" s="71">
        <v>8709158</v>
      </c>
      <c r="C38" s="71">
        <v>8580627</v>
      </c>
      <c r="D38" s="71">
        <v>8934151</v>
      </c>
      <c r="E38" s="71">
        <v>9220832</v>
      </c>
      <c r="F38" s="71">
        <v>9226831</v>
      </c>
      <c r="G38" s="66">
        <f t="shared" si="2"/>
        <v>6.5059205069561976E-4</v>
      </c>
      <c r="H38" s="66">
        <f t="shared" si="3"/>
        <v>1.4539823909740734E-2</v>
      </c>
      <c r="I38" s="68" t="s">
        <v>48</v>
      </c>
      <c r="J38" s="16"/>
      <c r="P38" s="5"/>
    </row>
    <row r="39" spans="1:16" ht="12.75" customHeight="1" x14ac:dyDescent="0.2">
      <c r="A39" s="13" t="s">
        <v>124</v>
      </c>
      <c r="B39" s="51"/>
      <c r="C39" s="39"/>
      <c r="F39" s="13" t="s">
        <v>112</v>
      </c>
      <c r="I39" s="15" t="s">
        <v>88</v>
      </c>
      <c r="J39"/>
      <c r="P39" s="5"/>
    </row>
    <row r="40" spans="1:16" ht="12.75" customHeight="1" x14ac:dyDescent="0.2">
      <c r="A40" s="13"/>
      <c r="B40" s="51"/>
      <c r="C40" s="39"/>
      <c r="F40" s="13" t="s">
        <v>113</v>
      </c>
      <c r="I40" s="14" t="s">
        <v>89</v>
      </c>
      <c r="J40"/>
      <c r="P40" s="5"/>
    </row>
    <row r="41" spans="1:16" x14ac:dyDescent="0.2">
      <c r="B41" s="39"/>
      <c r="C41" s="39"/>
      <c r="G41"/>
      <c r="H41"/>
      <c r="J41"/>
      <c r="P41" s="5"/>
    </row>
    <row r="42" spans="1:16" x14ac:dyDescent="0.2">
      <c r="B42" s="5"/>
      <c r="C42" s="5"/>
      <c r="D42" s="5"/>
      <c r="E42" s="5"/>
      <c r="F42" s="5"/>
      <c r="P42" s="5"/>
    </row>
    <row r="43" spans="1:16" x14ac:dyDescent="0.2">
      <c r="B43" s="5"/>
      <c r="C43" s="5"/>
      <c r="D43" s="5"/>
      <c r="E43" s="5"/>
      <c r="F43" s="5"/>
      <c r="P43" s="5"/>
    </row>
    <row r="44" spans="1:16" x14ac:dyDescent="0.2">
      <c r="B44" s="5"/>
      <c r="C44" s="5"/>
      <c r="D44" s="5"/>
      <c r="E44" s="5"/>
      <c r="F44" s="5"/>
      <c r="P44" s="5"/>
    </row>
    <row r="45" spans="1:16" x14ac:dyDescent="0.2">
      <c r="B45" s="5"/>
      <c r="C45" s="5"/>
      <c r="D45" s="5"/>
      <c r="E45" s="5"/>
      <c r="F45" s="5"/>
      <c r="P45" s="5"/>
    </row>
    <row r="46" spans="1:16" x14ac:dyDescent="0.2">
      <c r="B46" s="5"/>
      <c r="C46" s="5"/>
      <c r="D46" s="5"/>
      <c r="E46" s="5"/>
      <c r="F46" s="5"/>
      <c r="P46" s="5"/>
    </row>
    <row r="47" spans="1:16" x14ac:dyDescent="0.2">
      <c r="B47" s="5"/>
      <c r="C47" s="5"/>
      <c r="D47" s="5"/>
      <c r="E47" s="5"/>
      <c r="F47" s="5"/>
      <c r="P47" s="5"/>
    </row>
    <row r="48" spans="1:16" x14ac:dyDescent="0.2">
      <c r="B48" s="5"/>
      <c r="C48" s="5"/>
      <c r="D48" s="5"/>
      <c r="E48" s="5"/>
      <c r="F48" s="5"/>
      <c r="P48" s="5"/>
    </row>
    <row r="49" spans="2:16" x14ac:dyDescent="0.2">
      <c r="B49" s="5"/>
      <c r="C49" s="5"/>
      <c r="D49" s="5"/>
      <c r="E49" s="5"/>
      <c r="F49" s="5"/>
      <c r="P49" s="5"/>
    </row>
    <row r="50" spans="2:16" x14ac:dyDescent="0.2">
      <c r="B50" s="5"/>
      <c r="C50" s="5"/>
      <c r="D50" s="5"/>
      <c r="E50" s="5"/>
      <c r="F50" s="5"/>
      <c r="P50" s="5"/>
    </row>
    <row r="51" spans="2:16" x14ac:dyDescent="0.2">
      <c r="B51" s="5"/>
      <c r="C51" s="5"/>
      <c r="D51" s="5"/>
      <c r="E51" s="5"/>
      <c r="F51" s="5"/>
      <c r="P51" s="5"/>
    </row>
    <row r="52" spans="2:16" x14ac:dyDescent="0.2">
      <c r="B52" s="5"/>
      <c r="C52" s="5"/>
      <c r="D52" s="5"/>
      <c r="E52" s="5"/>
      <c r="F52" s="5"/>
      <c r="P52" s="5"/>
    </row>
    <row r="53" spans="2:16" x14ac:dyDescent="0.2">
      <c r="B53" s="5"/>
      <c r="C53" s="5"/>
      <c r="D53" s="5"/>
      <c r="E53" s="5"/>
      <c r="F53" s="5"/>
      <c r="P53" s="5"/>
    </row>
    <row r="54" spans="2:16" x14ac:dyDescent="0.2">
      <c r="B54" s="5"/>
      <c r="C54" s="5"/>
      <c r="D54" s="5"/>
      <c r="E54" s="5"/>
      <c r="F54" s="5"/>
      <c r="P54" s="5"/>
    </row>
    <row r="55" spans="2:16" x14ac:dyDescent="0.2">
      <c r="B55" s="5"/>
      <c r="C55" s="5"/>
      <c r="D55" s="5"/>
      <c r="E55" s="5"/>
      <c r="P55" s="5"/>
    </row>
    <row r="56" spans="2:16" x14ac:dyDescent="0.2">
      <c r="B56" s="5"/>
      <c r="C56" s="5"/>
      <c r="D56" s="5"/>
      <c r="E56" s="5"/>
      <c r="P56" s="5"/>
    </row>
    <row r="57" spans="2:16" x14ac:dyDescent="0.2">
      <c r="B57" s="5"/>
      <c r="C57" s="5"/>
      <c r="D57" s="5"/>
      <c r="E57" s="5"/>
      <c r="P57" s="5"/>
    </row>
    <row r="58" spans="2:16" x14ac:dyDescent="0.2">
      <c r="B58" s="5"/>
      <c r="C58" s="5"/>
      <c r="D58" s="5"/>
      <c r="E58" s="5"/>
      <c r="P58" s="5"/>
    </row>
    <row r="59" spans="2:16" x14ac:dyDescent="0.2">
      <c r="B59" s="5"/>
      <c r="C59" s="5"/>
      <c r="D59" s="5"/>
      <c r="E59" s="5"/>
      <c r="P59" s="5"/>
    </row>
    <row r="60" spans="2:16" x14ac:dyDescent="0.2">
      <c r="B60" s="5"/>
      <c r="C60" s="5"/>
      <c r="D60" s="5"/>
      <c r="E60" s="5"/>
      <c r="P60" s="5"/>
    </row>
    <row r="61" spans="2:16" x14ac:dyDescent="0.2">
      <c r="B61" s="5"/>
      <c r="C61" s="5"/>
      <c r="D61" s="5"/>
      <c r="E61" s="5"/>
      <c r="P61" s="5"/>
    </row>
    <row r="62" spans="2:16" x14ac:dyDescent="0.2">
      <c r="B62" s="5"/>
      <c r="C62" s="5"/>
      <c r="D62" s="5"/>
      <c r="E62" s="5"/>
      <c r="P62" s="5"/>
    </row>
    <row r="63" spans="2:16" x14ac:dyDescent="0.2">
      <c r="B63" s="5"/>
      <c r="C63" s="5"/>
      <c r="D63" s="5"/>
      <c r="E63" s="5"/>
      <c r="P63" s="5"/>
    </row>
    <row r="64" spans="2:16" x14ac:dyDescent="0.2">
      <c r="B64" s="5"/>
      <c r="C64" s="5"/>
      <c r="D64" s="5"/>
      <c r="E64" s="5"/>
      <c r="P64" s="5"/>
    </row>
    <row r="65" spans="2:16" x14ac:dyDescent="0.2">
      <c r="B65" s="5"/>
      <c r="C65" s="5"/>
      <c r="D65" s="5"/>
      <c r="E65" s="5"/>
      <c r="P65" s="5"/>
    </row>
    <row r="66" spans="2:16" x14ac:dyDescent="0.2">
      <c r="B66" s="5"/>
      <c r="C66" s="5"/>
      <c r="D66" s="5"/>
      <c r="E66" s="5"/>
      <c r="P66" s="5"/>
    </row>
    <row r="67" spans="2:16" x14ac:dyDescent="0.2">
      <c r="B67" s="5"/>
      <c r="C67" s="5"/>
      <c r="D67" s="5"/>
      <c r="E67" s="5"/>
      <c r="P67" s="5"/>
    </row>
    <row r="68" spans="2:16" x14ac:dyDescent="0.2">
      <c r="B68" s="5"/>
      <c r="C68" s="5"/>
      <c r="D68" s="5"/>
      <c r="E68" s="5"/>
      <c r="P68" s="5"/>
    </row>
    <row r="69" spans="2:16" x14ac:dyDescent="0.2">
      <c r="B69" s="5"/>
      <c r="C69" s="5"/>
      <c r="D69" s="5"/>
      <c r="E69" s="5"/>
      <c r="P69" s="5"/>
    </row>
    <row r="70" spans="2:16" x14ac:dyDescent="0.2">
      <c r="B70" s="5"/>
      <c r="C70" s="5"/>
      <c r="D70" s="5"/>
      <c r="E70" s="5"/>
      <c r="P70" s="5"/>
    </row>
    <row r="71" spans="2:16" x14ac:dyDescent="0.2">
      <c r="B71" s="5"/>
      <c r="C71" s="5"/>
      <c r="D71" s="5"/>
      <c r="E71" s="5"/>
      <c r="P71" s="5"/>
    </row>
    <row r="72" spans="2:16" x14ac:dyDescent="0.2">
      <c r="B72" s="5"/>
      <c r="C72" s="5"/>
      <c r="D72" s="5"/>
      <c r="E72" s="5"/>
      <c r="P72" s="5"/>
    </row>
    <row r="73" spans="2:16" x14ac:dyDescent="0.2">
      <c r="B73" s="5"/>
      <c r="C73" s="5"/>
      <c r="D73" s="5"/>
      <c r="E73" s="5"/>
      <c r="P73" s="5"/>
    </row>
    <row r="74" spans="2:16" x14ac:dyDescent="0.2">
      <c r="B74" s="5"/>
      <c r="C74" s="5"/>
      <c r="D74" s="5"/>
      <c r="E74" s="5"/>
      <c r="P74" s="5"/>
    </row>
    <row r="75" spans="2:16" x14ac:dyDescent="0.2">
      <c r="B75" s="5"/>
      <c r="C75" s="5"/>
      <c r="D75" s="5"/>
      <c r="E75" s="5"/>
      <c r="P75" s="5"/>
    </row>
    <row r="76" spans="2:16" x14ac:dyDescent="0.2">
      <c r="B76" s="5"/>
      <c r="C76" s="5"/>
      <c r="D76" s="5"/>
      <c r="E76" s="5"/>
      <c r="P76" s="5"/>
    </row>
    <row r="77" spans="2:16" x14ac:dyDescent="0.2">
      <c r="B77" s="5"/>
      <c r="C77" s="5"/>
      <c r="D77" s="5"/>
      <c r="E77" s="5"/>
      <c r="P77" s="5"/>
    </row>
    <row r="78" spans="2:16" x14ac:dyDescent="0.2">
      <c r="B78" s="5"/>
      <c r="C78" s="5"/>
      <c r="D78" s="5"/>
      <c r="E78" s="5"/>
      <c r="P78" s="5"/>
    </row>
    <row r="79" spans="2:16" x14ac:dyDescent="0.2">
      <c r="B79" s="5"/>
      <c r="C79" s="5"/>
      <c r="D79" s="5"/>
      <c r="E79" s="5"/>
      <c r="P79" s="5"/>
    </row>
    <row r="80" spans="2:16" x14ac:dyDescent="0.2">
      <c r="B80" s="5"/>
      <c r="C80" s="5"/>
      <c r="D80" s="5"/>
      <c r="E80" s="5"/>
      <c r="P80" s="5"/>
    </row>
    <row r="81" spans="2:16" x14ac:dyDescent="0.2">
      <c r="B81" s="5"/>
      <c r="C81" s="5"/>
      <c r="D81" s="5"/>
      <c r="E81" s="5"/>
      <c r="P81" s="5"/>
    </row>
    <row r="82" spans="2:16" x14ac:dyDescent="0.2">
      <c r="B82" s="5"/>
      <c r="C82" s="5"/>
      <c r="D82" s="5"/>
      <c r="E82" s="5"/>
      <c r="P82" s="5"/>
    </row>
    <row r="83" spans="2:16" x14ac:dyDescent="0.2">
      <c r="B83" s="5"/>
      <c r="C83" s="5"/>
      <c r="D83" s="5"/>
      <c r="E83" s="5"/>
      <c r="P83" s="5"/>
    </row>
    <row r="84" spans="2:16" x14ac:dyDescent="0.2">
      <c r="B84" s="5"/>
      <c r="C84" s="5"/>
      <c r="D84" s="5"/>
      <c r="E84" s="5"/>
      <c r="P84" s="5"/>
    </row>
    <row r="85" spans="2:16" x14ac:dyDescent="0.2">
      <c r="B85" s="5"/>
      <c r="C85" s="5"/>
      <c r="D85" s="5"/>
      <c r="E85" s="5"/>
      <c r="P85" s="5"/>
    </row>
    <row r="86" spans="2:16" x14ac:dyDescent="0.2">
      <c r="B86" s="5"/>
      <c r="C86" s="5"/>
      <c r="D86" s="5"/>
      <c r="E86" s="5"/>
      <c r="P86" s="5"/>
    </row>
    <row r="87" spans="2:16" x14ac:dyDescent="0.2">
      <c r="B87" s="5"/>
      <c r="C87" s="5"/>
      <c r="D87" s="5"/>
      <c r="E87" s="5"/>
      <c r="P87" s="5"/>
    </row>
    <row r="88" spans="2:16" x14ac:dyDescent="0.2">
      <c r="B88" s="5"/>
      <c r="C88" s="5"/>
      <c r="D88" s="5"/>
      <c r="E88" s="5"/>
      <c r="P88" s="5"/>
    </row>
    <row r="89" spans="2:16" x14ac:dyDescent="0.2">
      <c r="B89" s="5"/>
      <c r="C89" s="5"/>
      <c r="D89" s="5"/>
      <c r="E89" s="5"/>
      <c r="P89" s="5"/>
    </row>
    <row r="90" spans="2:16" x14ac:dyDescent="0.2">
      <c r="B90" s="5"/>
      <c r="C90" s="5"/>
      <c r="D90" s="5"/>
      <c r="E90" s="5"/>
      <c r="P90" s="5"/>
    </row>
    <row r="91" spans="2:16" x14ac:dyDescent="0.2">
      <c r="B91" s="5"/>
      <c r="C91" s="5"/>
      <c r="D91" s="5"/>
      <c r="E91" s="5"/>
      <c r="P91" s="5"/>
    </row>
    <row r="92" spans="2:16" x14ac:dyDescent="0.2">
      <c r="B92" s="5"/>
      <c r="C92" s="5"/>
      <c r="D92" s="5"/>
      <c r="E92" s="5"/>
      <c r="P92" s="5"/>
    </row>
    <row r="93" spans="2:16" x14ac:dyDescent="0.2">
      <c r="B93" s="5"/>
      <c r="C93" s="5"/>
      <c r="D93" s="5"/>
      <c r="E93" s="5"/>
      <c r="P93" s="5"/>
    </row>
    <row r="94" spans="2:16" x14ac:dyDescent="0.2">
      <c r="B94" s="5"/>
      <c r="C94" s="5"/>
      <c r="D94" s="5"/>
      <c r="E94" s="5"/>
      <c r="P94" s="5"/>
    </row>
    <row r="95" spans="2:16" x14ac:dyDescent="0.2">
      <c r="B95" s="5"/>
      <c r="C95" s="5"/>
      <c r="D95" s="5"/>
      <c r="E95" s="5"/>
      <c r="P95" s="5"/>
    </row>
    <row r="96" spans="2:16" x14ac:dyDescent="0.2">
      <c r="B96" s="5"/>
      <c r="C96" s="5"/>
      <c r="D96" s="5"/>
      <c r="E96" s="5"/>
      <c r="P96" s="5"/>
    </row>
    <row r="97" spans="2:16" x14ac:dyDescent="0.2">
      <c r="B97" s="5"/>
      <c r="C97" s="5"/>
      <c r="D97" s="5"/>
      <c r="E97" s="5"/>
      <c r="P97" s="5"/>
    </row>
    <row r="98" spans="2:16" x14ac:dyDescent="0.2">
      <c r="B98" s="5"/>
      <c r="C98" s="5"/>
      <c r="D98" s="5"/>
      <c r="E98" s="5"/>
      <c r="P98" s="5"/>
    </row>
    <row r="99" spans="2:16" x14ac:dyDescent="0.2">
      <c r="B99" s="5"/>
      <c r="C99" s="5"/>
      <c r="D99" s="5"/>
      <c r="E99" s="5"/>
      <c r="P99" s="5"/>
    </row>
    <row r="100" spans="2:16" x14ac:dyDescent="0.2">
      <c r="B100" s="5"/>
      <c r="C100" s="5"/>
      <c r="D100" s="5"/>
      <c r="E100" s="5"/>
      <c r="P100" s="5"/>
    </row>
    <row r="101" spans="2:16" x14ac:dyDescent="0.2">
      <c r="B101" s="5"/>
      <c r="C101" s="5"/>
      <c r="D101" s="5"/>
      <c r="E101" s="5"/>
      <c r="P101" s="5"/>
    </row>
    <row r="102" spans="2:16" x14ac:dyDescent="0.2">
      <c r="B102" s="5"/>
      <c r="C102" s="5"/>
      <c r="D102" s="5"/>
      <c r="E102" s="5"/>
      <c r="P102" s="5"/>
    </row>
    <row r="103" spans="2:16" x14ac:dyDescent="0.2">
      <c r="B103" s="5"/>
      <c r="C103" s="5"/>
      <c r="D103" s="5"/>
      <c r="E103" s="5"/>
      <c r="P103" s="5"/>
    </row>
    <row r="104" spans="2:16" x14ac:dyDescent="0.2">
      <c r="B104" s="5"/>
      <c r="C104" s="5"/>
      <c r="D104" s="5"/>
      <c r="E104" s="5"/>
      <c r="P104" s="5"/>
    </row>
    <row r="105" spans="2:16" x14ac:dyDescent="0.2">
      <c r="B105" s="5"/>
      <c r="C105" s="5"/>
      <c r="D105" s="5"/>
      <c r="E105" s="5"/>
      <c r="P105" s="5"/>
    </row>
    <row r="106" spans="2:16" x14ac:dyDescent="0.2">
      <c r="B106" s="5"/>
      <c r="C106" s="5"/>
      <c r="D106" s="5"/>
      <c r="E106" s="5"/>
      <c r="P106" s="5"/>
    </row>
    <row r="107" spans="2:16" x14ac:dyDescent="0.2">
      <c r="B107" s="5"/>
      <c r="C107" s="5"/>
      <c r="D107" s="5"/>
      <c r="E107" s="5"/>
      <c r="P107" s="5"/>
    </row>
    <row r="108" spans="2:16" x14ac:dyDescent="0.2">
      <c r="B108" s="5"/>
      <c r="C108" s="5"/>
      <c r="D108" s="5"/>
      <c r="E108" s="5"/>
      <c r="P108" s="5"/>
    </row>
    <row r="109" spans="2:16" x14ac:dyDescent="0.2">
      <c r="B109" s="5"/>
      <c r="C109" s="5"/>
      <c r="D109" s="5"/>
      <c r="E109" s="5"/>
      <c r="P109" s="5"/>
    </row>
    <row r="110" spans="2:16" x14ac:dyDescent="0.2">
      <c r="B110" s="5"/>
      <c r="C110" s="5"/>
      <c r="D110" s="5"/>
      <c r="E110" s="5"/>
      <c r="P110" s="5"/>
    </row>
    <row r="111" spans="2:16" x14ac:dyDescent="0.2">
      <c r="B111" s="5"/>
      <c r="C111" s="5"/>
      <c r="D111" s="5"/>
      <c r="E111" s="5"/>
      <c r="P111" s="5"/>
    </row>
    <row r="112" spans="2:16" x14ac:dyDescent="0.2">
      <c r="B112" s="5"/>
      <c r="C112" s="5"/>
      <c r="D112" s="5"/>
      <c r="E112" s="5"/>
      <c r="P112" s="5"/>
    </row>
    <row r="113" spans="2:16" x14ac:dyDescent="0.2">
      <c r="B113" s="5"/>
      <c r="C113" s="5"/>
      <c r="D113" s="5"/>
      <c r="E113" s="5"/>
      <c r="P113" s="5"/>
    </row>
    <row r="114" spans="2:16" x14ac:dyDescent="0.2">
      <c r="B114" s="5"/>
      <c r="C114" s="5"/>
      <c r="D114" s="5"/>
      <c r="E114" s="5"/>
      <c r="P114" s="5"/>
    </row>
    <row r="115" spans="2:16" x14ac:dyDescent="0.2">
      <c r="B115" s="5"/>
      <c r="C115" s="5"/>
      <c r="D115" s="5"/>
      <c r="E115" s="5"/>
      <c r="P115" s="5"/>
    </row>
    <row r="116" spans="2:16" x14ac:dyDescent="0.2">
      <c r="B116" s="5"/>
      <c r="C116" s="5"/>
      <c r="D116" s="5"/>
      <c r="E116" s="5"/>
      <c r="P116" s="5"/>
    </row>
    <row r="117" spans="2:16" x14ac:dyDescent="0.2">
      <c r="B117" s="5"/>
      <c r="C117" s="5"/>
      <c r="D117" s="5"/>
      <c r="E117" s="5"/>
      <c r="P117" s="5"/>
    </row>
    <row r="118" spans="2:16" x14ac:dyDescent="0.2">
      <c r="B118" s="5"/>
      <c r="C118" s="5"/>
      <c r="D118" s="5"/>
      <c r="E118" s="5"/>
      <c r="P118" s="5"/>
    </row>
    <row r="119" spans="2:16" x14ac:dyDescent="0.2">
      <c r="B119" s="5"/>
      <c r="C119" s="5"/>
      <c r="D119" s="5"/>
      <c r="E119" s="5"/>
      <c r="P119" s="5"/>
    </row>
    <row r="120" spans="2:16" x14ac:dyDescent="0.2">
      <c r="B120" s="5"/>
      <c r="C120" s="5"/>
      <c r="D120" s="5"/>
      <c r="E120" s="5"/>
      <c r="P120" s="5"/>
    </row>
    <row r="121" spans="2:16" x14ac:dyDescent="0.2">
      <c r="B121" s="5"/>
      <c r="C121" s="5"/>
      <c r="D121" s="5"/>
      <c r="E121" s="5"/>
      <c r="P121" s="5"/>
    </row>
    <row r="122" spans="2:16" x14ac:dyDescent="0.2">
      <c r="B122" s="5"/>
      <c r="C122" s="5"/>
      <c r="D122" s="5"/>
      <c r="E122" s="5"/>
      <c r="P122" s="5"/>
    </row>
    <row r="123" spans="2:16" x14ac:dyDescent="0.2">
      <c r="B123" s="5"/>
      <c r="C123" s="5"/>
      <c r="D123" s="5"/>
      <c r="E123" s="5"/>
      <c r="P123" s="5"/>
    </row>
    <row r="124" spans="2:16" x14ac:dyDescent="0.2">
      <c r="B124" s="5"/>
      <c r="C124" s="5"/>
      <c r="D124" s="5"/>
      <c r="E124" s="5"/>
      <c r="P124" s="5"/>
    </row>
    <row r="125" spans="2:16" x14ac:dyDescent="0.2">
      <c r="B125" s="5"/>
      <c r="C125" s="5"/>
      <c r="D125" s="5"/>
      <c r="E125" s="5"/>
      <c r="P125" s="5"/>
    </row>
    <row r="126" spans="2:16" x14ac:dyDescent="0.2">
      <c r="B126" s="5"/>
      <c r="C126" s="5"/>
      <c r="D126" s="5"/>
      <c r="E126" s="5"/>
      <c r="P126" s="5"/>
    </row>
    <row r="127" spans="2:16" x14ac:dyDescent="0.2">
      <c r="B127" s="5"/>
      <c r="C127" s="5"/>
      <c r="D127" s="5"/>
      <c r="E127" s="5"/>
      <c r="P127" s="5"/>
    </row>
    <row r="128" spans="2:16" x14ac:dyDescent="0.2">
      <c r="B128" s="5"/>
      <c r="C128" s="5"/>
      <c r="D128" s="5"/>
      <c r="E128" s="5"/>
      <c r="P128" s="5"/>
    </row>
    <row r="129" spans="2:16" x14ac:dyDescent="0.2">
      <c r="B129" s="5"/>
      <c r="C129" s="5"/>
      <c r="D129" s="5"/>
      <c r="E129" s="5"/>
      <c r="P129" s="5"/>
    </row>
    <row r="130" spans="2:16" x14ac:dyDescent="0.2">
      <c r="B130" s="5"/>
      <c r="C130" s="5"/>
      <c r="D130" s="5"/>
      <c r="E130" s="5"/>
      <c r="P130" s="5"/>
    </row>
    <row r="131" spans="2:16" x14ac:dyDescent="0.2">
      <c r="B131" s="5"/>
      <c r="C131" s="5"/>
      <c r="D131" s="5"/>
      <c r="E131" s="5"/>
      <c r="P131" s="5"/>
    </row>
    <row r="132" spans="2:16" x14ac:dyDescent="0.2">
      <c r="B132" s="5"/>
      <c r="C132" s="5"/>
      <c r="D132" s="5"/>
      <c r="E132" s="5"/>
      <c r="P132" s="5"/>
    </row>
    <row r="133" spans="2:16" x14ac:dyDescent="0.2">
      <c r="B133" s="5"/>
      <c r="C133" s="5"/>
      <c r="D133" s="5"/>
      <c r="E133" s="5"/>
      <c r="P133" s="5"/>
    </row>
    <row r="134" spans="2:16" x14ac:dyDescent="0.2">
      <c r="B134" s="5"/>
      <c r="C134" s="5"/>
      <c r="D134" s="5"/>
      <c r="E134" s="5"/>
      <c r="P134" s="5"/>
    </row>
    <row r="135" spans="2:16" x14ac:dyDescent="0.2">
      <c r="B135" s="5"/>
      <c r="C135" s="5"/>
      <c r="D135" s="5"/>
      <c r="E135" s="5"/>
      <c r="P135" s="5"/>
    </row>
    <row r="136" spans="2:16" x14ac:dyDescent="0.2">
      <c r="B136" s="5"/>
      <c r="C136" s="5"/>
      <c r="D136" s="5"/>
      <c r="E136" s="5"/>
      <c r="P136" s="5"/>
    </row>
    <row r="137" spans="2:16" x14ac:dyDescent="0.2">
      <c r="B137" s="5"/>
      <c r="C137" s="5"/>
      <c r="D137" s="5"/>
      <c r="E137" s="5"/>
      <c r="P137" s="5"/>
    </row>
    <row r="138" spans="2:16" x14ac:dyDescent="0.2">
      <c r="B138" s="5"/>
      <c r="C138" s="5"/>
      <c r="D138" s="5"/>
      <c r="E138" s="5"/>
      <c r="P138" s="5"/>
    </row>
    <row r="139" spans="2:16" x14ac:dyDescent="0.2">
      <c r="B139" s="5"/>
      <c r="C139" s="5"/>
      <c r="D139" s="5"/>
      <c r="E139" s="5"/>
      <c r="P139" s="5"/>
    </row>
    <row r="140" spans="2:16" x14ac:dyDescent="0.2">
      <c r="B140" s="5"/>
      <c r="C140" s="5"/>
      <c r="D140" s="5"/>
      <c r="E140" s="5"/>
      <c r="P140" s="5"/>
    </row>
    <row r="141" spans="2:16" x14ac:dyDescent="0.2">
      <c r="B141" s="5"/>
      <c r="C141" s="5"/>
      <c r="D141" s="5"/>
      <c r="E141" s="5"/>
      <c r="P141" s="5"/>
    </row>
    <row r="142" spans="2:16" x14ac:dyDescent="0.2">
      <c r="B142" s="5"/>
      <c r="C142" s="5"/>
      <c r="D142" s="5"/>
      <c r="E142" s="5"/>
      <c r="P142" s="5"/>
    </row>
    <row r="143" spans="2:16" x14ac:dyDescent="0.2">
      <c r="B143" s="5"/>
      <c r="C143" s="5"/>
      <c r="D143" s="5"/>
      <c r="E143" s="5"/>
      <c r="P143" s="5"/>
    </row>
    <row r="144" spans="2:16" x14ac:dyDescent="0.2">
      <c r="B144" s="5"/>
      <c r="C144" s="5"/>
      <c r="D144" s="5"/>
      <c r="E144" s="5"/>
      <c r="P144" s="5"/>
    </row>
    <row r="145" spans="2:16" x14ac:dyDescent="0.2">
      <c r="B145" s="5"/>
      <c r="C145" s="5"/>
      <c r="D145" s="5"/>
      <c r="E145" s="5"/>
      <c r="P145" s="5"/>
    </row>
    <row r="146" spans="2:16" x14ac:dyDescent="0.2">
      <c r="B146" s="5"/>
      <c r="C146" s="5"/>
      <c r="D146" s="5"/>
      <c r="E146" s="5"/>
      <c r="P146" s="5"/>
    </row>
    <row r="147" spans="2:16" x14ac:dyDescent="0.2">
      <c r="B147" s="5"/>
      <c r="C147" s="5"/>
      <c r="D147" s="5"/>
      <c r="E147" s="5"/>
      <c r="P147" s="5"/>
    </row>
    <row r="148" spans="2:16" x14ac:dyDescent="0.2">
      <c r="B148" s="5"/>
      <c r="C148" s="5"/>
      <c r="D148" s="5"/>
      <c r="E148" s="5"/>
      <c r="P148" s="5"/>
    </row>
    <row r="149" spans="2:16" x14ac:dyDescent="0.2">
      <c r="B149" s="5"/>
      <c r="C149" s="5"/>
      <c r="D149" s="5"/>
      <c r="E149" s="5"/>
      <c r="P149" s="5"/>
    </row>
    <row r="150" spans="2:16" x14ac:dyDescent="0.2">
      <c r="B150" s="5"/>
      <c r="C150" s="5"/>
      <c r="D150" s="5"/>
      <c r="E150" s="5"/>
      <c r="P150" s="5"/>
    </row>
    <row r="151" spans="2:16" x14ac:dyDescent="0.2">
      <c r="B151" s="5"/>
      <c r="C151" s="5"/>
      <c r="D151" s="5"/>
      <c r="E151" s="5"/>
      <c r="P151" s="5"/>
    </row>
    <row r="152" spans="2:16" x14ac:dyDescent="0.2">
      <c r="B152" s="5"/>
      <c r="C152" s="5"/>
      <c r="D152" s="5"/>
      <c r="E152" s="5"/>
      <c r="P152" s="5"/>
    </row>
    <row r="153" spans="2:16" x14ac:dyDescent="0.2">
      <c r="B153" s="5"/>
      <c r="C153" s="5"/>
      <c r="D153" s="5"/>
      <c r="E153" s="5"/>
      <c r="P153" s="5"/>
    </row>
    <row r="154" spans="2:16" x14ac:dyDescent="0.2">
      <c r="B154" s="5"/>
      <c r="C154" s="5"/>
      <c r="D154" s="5"/>
      <c r="E154" s="5"/>
      <c r="P154" s="5"/>
    </row>
    <row r="155" spans="2:16" x14ac:dyDescent="0.2">
      <c r="B155" s="5"/>
      <c r="C155" s="5"/>
      <c r="D155" s="5"/>
      <c r="E155" s="5"/>
      <c r="P155" s="5"/>
    </row>
    <row r="156" spans="2:16" x14ac:dyDescent="0.2">
      <c r="B156" s="5"/>
      <c r="C156" s="5"/>
      <c r="D156" s="5"/>
      <c r="E156" s="5"/>
      <c r="P156" s="5"/>
    </row>
    <row r="157" spans="2:16" x14ac:dyDescent="0.2">
      <c r="B157" s="5"/>
      <c r="C157" s="5"/>
      <c r="D157" s="5"/>
      <c r="E157" s="5"/>
      <c r="P157" s="5"/>
    </row>
    <row r="158" spans="2:16" x14ac:dyDescent="0.2">
      <c r="B158" s="5"/>
      <c r="C158" s="5"/>
      <c r="D158" s="5"/>
      <c r="E158" s="5"/>
      <c r="P158" s="5"/>
    </row>
    <row r="159" spans="2:16" x14ac:dyDescent="0.2">
      <c r="B159" s="5"/>
      <c r="C159" s="5"/>
      <c r="D159" s="5"/>
      <c r="E159" s="5"/>
      <c r="P159" s="5"/>
    </row>
    <row r="160" spans="2:16" x14ac:dyDescent="0.2">
      <c r="B160" s="5"/>
      <c r="C160" s="5"/>
      <c r="D160" s="5"/>
      <c r="E160" s="5"/>
      <c r="P160" s="5"/>
    </row>
    <row r="161" spans="2:16" x14ac:dyDescent="0.2">
      <c r="B161" s="5"/>
      <c r="C161" s="5"/>
      <c r="D161" s="5"/>
      <c r="E161" s="5"/>
      <c r="P161" s="5"/>
    </row>
    <row r="162" spans="2:16" x14ac:dyDescent="0.2">
      <c r="B162" s="5"/>
      <c r="C162" s="5"/>
      <c r="D162" s="5"/>
      <c r="E162" s="5"/>
      <c r="P162" s="5"/>
    </row>
    <row r="163" spans="2:16" x14ac:dyDescent="0.2">
      <c r="B163" s="5"/>
      <c r="C163" s="5"/>
      <c r="D163" s="5"/>
      <c r="E163" s="5"/>
      <c r="P163" s="5"/>
    </row>
    <row r="164" spans="2:16" x14ac:dyDescent="0.2">
      <c r="B164" s="5"/>
      <c r="C164" s="5"/>
      <c r="D164" s="5"/>
      <c r="E164" s="5"/>
      <c r="P164" s="5"/>
    </row>
    <row r="165" spans="2:16" x14ac:dyDescent="0.2">
      <c r="B165" s="5"/>
      <c r="C165" s="5"/>
      <c r="D165" s="5"/>
      <c r="E165" s="5"/>
      <c r="P165" s="5"/>
    </row>
    <row r="166" spans="2:16" x14ac:dyDescent="0.2">
      <c r="B166" s="5"/>
      <c r="C166" s="5"/>
      <c r="D166" s="5"/>
      <c r="E166" s="5"/>
      <c r="P166" s="5"/>
    </row>
    <row r="167" spans="2:16" x14ac:dyDescent="0.2">
      <c r="B167" s="5"/>
      <c r="C167" s="5"/>
      <c r="D167" s="5"/>
      <c r="E167" s="5"/>
      <c r="P167" s="5"/>
    </row>
    <row r="168" spans="2:16" x14ac:dyDescent="0.2">
      <c r="B168" s="5"/>
      <c r="C168" s="5"/>
      <c r="D168" s="5"/>
      <c r="E168" s="5"/>
      <c r="P168" s="5"/>
    </row>
    <row r="169" spans="2:16" x14ac:dyDescent="0.2">
      <c r="B169" s="5"/>
      <c r="C169" s="5"/>
      <c r="D169" s="5"/>
      <c r="E169" s="5"/>
      <c r="P169" s="5"/>
    </row>
    <row r="170" spans="2:16" x14ac:dyDescent="0.2">
      <c r="B170" s="5"/>
      <c r="C170" s="5"/>
      <c r="D170" s="5"/>
      <c r="E170" s="5"/>
      <c r="P170" s="5"/>
    </row>
    <row r="171" spans="2:16" x14ac:dyDescent="0.2">
      <c r="B171" s="5"/>
      <c r="C171" s="5"/>
      <c r="D171" s="5"/>
      <c r="E171" s="5"/>
      <c r="P171" s="5"/>
    </row>
    <row r="172" spans="2:16" x14ac:dyDescent="0.2">
      <c r="B172" s="5"/>
      <c r="C172" s="5"/>
      <c r="D172" s="5"/>
      <c r="E172" s="5"/>
      <c r="P172" s="5"/>
    </row>
    <row r="173" spans="2:16" x14ac:dyDescent="0.2">
      <c r="B173" s="5"/>
      <c r="C173" s="5"/>
      <c r="D173" s="5"/>
      <c r="E173" s="5"/>
      <c r="P173" s="5"/>
    </row>
    <row r="174" spans="2:16" x14ac:dyDescent="0.2">
      <c r="B174" s="5"/>
      <c r="C174" s="5"/>
      <c r="D174" s="5"/>
      <c r="E174" s="5"/>
      <c r="P174" s="5"/>
    </row>
    <row r="175" spans="2:16" x14ac:dyDescent="0.2">
      <c r="B175" s="5"/>
      <c r="C175" s="5"/>
      <c r="D175" s="5"/>
      <c r="E175" s="5"/>
      <c r="P175" s="5"/>
    </row>
    <row r="176" spans="2:16" x14ac:dyDescent="0.2">
      <c r="B176" s="5"/>
      <c r="C176" s="5"/>
      <c r="D176" s="5"/>
      <c r="E176" s="5"/>
      <c r="P176" s="5"/>
    </row>
    <row r="177" spans="2:16" x14ac:dyDescent="0.2">
      <c r="B177" s="5"/>
      <c r="C177" s="5"/>
      <c r="D177" s="5"/>
      <c r="E177" s="5"/>
      <c r="P177" s="5"/>
    </row>
    <row r="178" spans="2:16" x14ac:dyDescent="0.2">
      <c r="B178" s="5"/>
      <c r="C178" s="5"/>
      <c r="D178" s="5"/>
      <c r="E178" s="5"/>
      <c r="P178" s="5"/>
    </row>
    <row r="179" spans="2:16" x14ac:dyDescent="0.2">
      <c r="B179" s="5"/>
      <c r="C179" s="5"/>
      <c r="D179" s="5"/>
      <c r="E179" s="5"/>
      <c r="P179" s="5"/>
    </row>
    <row r="180" spans="2:16" x14ac:dyDescent="0.2">
      <c r="B180" s="5"/>
      <c r="C180" s="5"/>
      <c r="D180" s="5"/>
      <c r="E180" s="5"/>
      <c r="P180" s="5"/>
    </row>
    <row r="181" spans="2:16" x14ac:dyDescent="0.2">
      <c r="B181" s="5"/>
      <c r="C181" s="5"/>
      <c r="D181" s="5"/>
      <c r="E181" s="5"/>
      <c r="P181" s="5"/>
    </row>
    <row r="182" spans="2:16" x14ac:dyDescent="0.2">
      <c r="B182" s="5"/>
      <c r="C182" s="5"/>
      <c r="D182" s="5"/>
      <c r="E182" s="5"/>
      <c r="P182" s="5"/>
    </row>
    <row r="183" spans="2:16" x14ac:dyDescent="0.2">
      <c r="B183" s="5"/>
      <c r="C183" s="5"/>
      <c r="D183" s="5"/>
      <c r="E183" s="5"/>
      <c r="P183" s="5"/>
    </row>
    <row r="184" spans="2:16" x14ac:dyDescent="0.2">
      <c r="B184" s="5"/>
      <c r="C184" s="5"/>
      <c r="D184" s="5"/>
      <c r="E184" s="5"/>
      <c r="P184" s="5"/>
    </row>
    <row r="185" spans="2:16" x14ac:dyDescent="0.2">
      <c r="B185" s="5"/>
      <c r="C185" s="5"/>
      <c r="D185" s="5"/>
      <c r="E185" s="5"/>
      <c r="P185" s="5"/>
    </row>
    <row r="186" spans="2:16" x14ac:dyDescent="0.2">
      <c r="B186" s="5"/>
      <c r="C186" s="5"/>
      <c r="D186" s="5"/>
      <c r="E186" s="5"/>
      <c r="P186" s="5"/>
    </row>
    <row r="187" spans="2:16" x14ac:dyDescent="0.2">
      <c r="B187" s="5"/>
      <c r="C187" s="5"/>
      <c r="D187" s="5"/>
      <c r="E187" s="5"/>
      <c r="P187" s="5"/>
    </row>
    <row r="188" spans="2:16" x14ac:dyDescent="0.2">
      <c r="B188" s="5"/>
      <c r="C188" s="5"/>
      <c r="D188" s="5"/>
      <c r="E188" s="5"/>
      <c r="P188" s="5"/>
    </row>
    <row r="189" spans="2:16" x14ac:dyDescent="0.2">
      <c r="B189" s="5"/>
      <c r="C189" s="5"/>
      <c r="D189" s="5"/>
      <c r="E189" s="5"/>
      <c r="P189" s="5"/>
    </row>
    <row r="190" spans="2:16" x14ac:dyDescent="0.2">
      <c r="B190" s="5"/>
      <c r="C190" s="5"/>
      <c r="D190" s="5"/>
      <c r="E190" s="5"/>
      <c r="P190" s="5"/>
    </row>
    <row r="191" spans="2:16" x14ac:dyDescent="0.2">
      <c r="B191" s="5"/>
      <c r="C191" s="5"/>
      <c r="D191" s="5"/>
      <c r="E191" s="5"/>
      <c r="P191" s="5"/>
    </row>
    <row r="192" spans="2:16" x14ac:dyDescent="0.2">
      <c r="B192" s="5"/>
      <c r="C192" s="5"/>
      <c r="D192" s="5"/>
      <c r="E192" s="5"/>
      <c r="P192" s="5"/>
    </row>
    <row r="193" spans="2:16" x14ac:dyDescent="0.2">
      <c r="B193" s="5"/>
      <c r="C193" s="5"/>
      <c r="D193" s="5"/>
      <c r="E193" s="5"/>
      <c r="P193" s="5"/>
    </row>
    <row r="194" spans="2:16" x14ac:dyDescent="0.2">
      <c r="B194" s="5"/>
      <c r="C194" s="5"/>
      <c r="D194" s="5"/>
      <c r="E194" s="5"/>
      <c r="P194" s="5"/>
    </row>
    <row r="195" spans="2:16" x14ac:dyDescent="0.2">
      <c r="B195" s="5"/>
      <c r="C195" s="5"/>
      <c r="D195" s="5"/>
      <c r="E195" s="5"/>
      <c r="P195" s="5"/>
    </row>
    <row r="196" spans="2:16" x14ac:dyDescent="0.2">
      <c r="B196" s="5"/>
      <c r="C196" s="5"/>
      <c r="D196" s="5"/>
      <c r="E196" s="5"/>
      <c r="P196" s="5"/>
    </row>
    <row r="197" spans="2:16" x14ac:dyDescent="0.2">
      <c r="B197" s="5"/>
      <c r="C197" s="5"/>
      <c r="D197" s="5"/>
      <c r="E197" s="5"/>
      <c r="P197" s="5"/>
    </row>
    <row r="198" spans="2:16" x14ac:dyDescent="0.2">
      <c r="B198" s="5"/>
      <c r="C198" s="5"/>
      <c r="D198" s="5"/>
      <c r="E198" s="5"/>
      <c r="P198" s="5"/>
    </row>
  </sheetData>
  <phoneticPr fontId="0" type="noConversion"/>
  <conditionalFormatting sqref="J5:J38">
    <cfRule type="cellIs" dxfId="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2" width="13" style="5" customWidth="1"/>
    <col min="13" max="14" width="13.42578125" style="5" customWidth="1"/>
    <col min="15" max="16" width="9.140625" style="5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60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61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362591</v>
      </c>
      <c r="C5" s="21">
        <v>370184</v>
      </c>
      <c r="D5" s="21">
        <v>414703</v>
      </c>
      <c r="E5" s="21">
        <v>452287</v>
      </c>
      <c r="F5" s="12">
        <v>492092</v>
      </c>
      <c r="G5" s="30">
        <f t="shared" ref="G5" si="0">IF(E5&gt;0,F5/E5-1,"-")</f>
        <v>8.8008277929721546E-2</v>
      </c>
      <c r="H5" s="31">
        <f t="shared" ref="H5" si="1">IF(B5&gt;0,((F5/B5)^(1/4)-1),"-")</f>
        <v>7.9337636443826298E-2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420997</v>
      </c>
      <c r="C6" s="12">
        <v>433991</v>
      </c>
      <c r="D6" s="12">
        <v>464750</v>
      </c>
      <c r="E6" s="12">
        <v>456229</v>
      </c>
      <c r="F6" s="12">
        <v>476993</v>
      </c>
      <c r="G6" s="30">
        <f t="shared" ref="G6:G38" si="2">IF(E6&gt;0,F6/E6-1,"-")</f>
        <v>4.5512231795874492E-2</v>
      </c>
      <c r="H6" s="31">
        <f t="shared" ref="H6:H38" si="3">IF(B6&gt;0,((F6/B6)^(1/4)-1),"-")</f>
        <v>3.1711451795624068E-2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131063</v>
      </c>
      <c r="C7" s="12">
        <v>115917</v>
      </c>
      <c r="D7" s="12">
        <v>127100</v>
      </c>
      <c r="E7" s="12">
        <v>146966</v>
      </c>
      <c r="F7" s="12">
        <v>140586</v>
      </c>
      <c r="G7" s="30">
        <f t="shared" si="2"/>
        <v>-4.3411401276485684E-2</v>
      </c>
      <c r="H7" s="31">
        <f t="shared" si="3"/>
        <v>1.7689965697862187E-2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75583</v>
      </c>
      <c r="C8" s="12">
        <v>68953</v>
      </c>
      <c r="D8" s="12">
        <v>76202</v>
      </c>
      <c r="E8" s="12">
        <v>79764</v>
      </c>
      <c r="F8" s="12">
        <v>75537</v>
      </c>
      <c r="G8" s="30">
        <f t="shared" si="2"/>
        <v>-5.2993831803821223E-2</v>
      </c>
      <c r="H8" s="31">
        <f t="shared" si="3"/>
        <v>-1.5218535292715885E-4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124708</v>
      </c>
      <c r="C9" s="12">
        <v>97925</v>
      </c>
      <c r="D9" s="12">
        <v>93953</v>
      </c>
      <c r="E9" s="12">
        <v>104790</v>
      </c>
      <c r="F9" s="12">
        <v>134392</v>
      </c>
      <c r="G9" s="30">
        <f t="shared" si="2"/>
        <v>0.28248878709800551</v>
      </c>
      <c r="H9" s="31">
        <f t="shared" si="3"/>
        <v>1.8872347917735954E-2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4480</v>
      </c>
      <c r="C10" s="12">
        <v>4482</v>
      </c>
      <c r="D10" s="12">
        <v>5222</v>
      </c>
      <c r="E10" s="12">
        <v>5257</v>
      </c>
      <c r="F10" s="12">
        <v>5234</v>
      </c>
      <c r="G10" s="30">
        <f t="shared" si="2"/>
        <v>-4.375118889100249E-3</v>
      </c>
      <c r="H10" s="31">
        <f t="shared" si="3"/>
        <v>3.9654232808747691E-2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6905</v>
      </c>
      <c r="C11" s="12">
        <v>6805</v>
      </c>
      <c r="D11" s="12">
        <v>6282</v>
      </c>
      <c r="E11" s="12">
        <v>7226</v>
      </c>
      <c r="F11" s="12">
        <v>9603</v>
      </c>
      <c r="G11" s="30">
        <f t="shared" si="2"/>
        <v>0.32895101024079709</v>
      </c>
      <c r="H11" s="31">
        <f t="shared" si="3"/>
        <v>8.595245507776017E-2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7520</v>
      </c>
      <c r="C12" s="12">
        <v>6453</v>
      </c>
      <c r="D12" s="12">
        <v>7392</v>
      </c>
      <c r="E12" s="12">
        <v>8094</v>
      </c>
      <c r="F12" s="12">
        <v>9083</v>
      </c>
      <c r="G12" s="30">
        <f t="shared" si="2"/>
        <v>0.12218927600691876</v>
      </c>
      <c r="H12" s="31">
        <f t="shared" si="3"/>
        <v>4.834171757548722E-2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9182</v>
      </c>
      <c r="C13" s="12">
        <v>7332</v>
      </c>
      <c r="D13" s="12">
        <v>9021</v>
      </c>
      <c r="E13" s="12">
        <v>9088</v>
      </c>
      <c r="F13" s="12">
        <v>10092</v>
      </c>
      <c r="G13" s="30">
        <f t="shared" si="2"/>
        <v>0.11047535211267601</v>
      </c>
      <c r="H13" s="31">
        <f t="shared" si="3"/>
        <v>2.3905765227821618E-2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3936</v>
      </c>
      <c r="C14" s="12">
        <v>3009</v>
      </c>
      <c r="D14" s="12">
        <v>3638</v>
      </c>
      <c r="E14" s="12">
        <v>4133</v>
      </c>
      <c r="F14" s="12">
        <v>4799</v>
      </c>
      <c r="G14" s="30">
        <f t="shared" si="2"/>
        <v>0.16114202758286966</v>
      </c>
      <c r="H14" s="31">
        <f t="shared" si="3"/>
        <v>5.0809317581875124E-2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33707</v>
      </c>
      <c r="C15" s="12">
        <v>30392</v>
      </c>
      <c r="D15" s="12">
        <v>32568</v>
      </c>
      <c r="E15" s="12">
        <v>38775</v>
      </c>
      <c r="F15" s="12">
        <v>35743</v>
      </c>
      <c r="G15" s="30">
        <f t="shared" si="2"/>
        <v>-7.8194713088330148E-2</v>
      </c>
      <c r="H15" s="31">
        <f t="shared" si="3"/>
        <v>1.4770246469254067E-2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28149</v>
      </c>
      <c r="C16" s="12">
        <v>26507</v>
      </c>
      <c r="D16" s="12">
        <v>27356</v>
      </c>
      <c r="E16" s="12">
        <v>30908</v>
      </c>
      <c r="F16" s="12">
        <v>32194</v>
      </c>
      <c r="G16" s="30">
        <f t="shared" si="2"/>
        <v>4.1607350847677083E-2</v>
      </c>
      <c r="H16" s="31">
        <f t="shared" si="3"/>
        <v>3.4136798320621331E-2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8793</v>
      </c>
      <c r="C17" s="12">
        <v>7720</v>
      </c>
      <c r="D17" s="12">
        <v>7369</v>
      </c>
      <c r="E17" s="12">
        <v>4742</v>
      </c>
      <c r="F17" s="12">
        <v>6408</v>
      </c>
      <c r="G17" s="30">
        <f t="shared" si="2"/>
        <v>0.35132855335301572</v>
      </c>
      <c r="H17" s="31">
        <f t="shared" si="3"/>
        <v>-7.6054493896156594E-2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8196</v>
      </c>
      <c r="C18" s="12">
        <v>4267</v>
      </c>
      <c r="D18" s="12">
        <v>3722</v>
      </c>
      <c r="E18" s="12">
        <v>5414</v>
      </c>
      <c r="F18" s="12">
        <v>4632</v>
      </c>
      <c r="G18" s="30">
        <f t="shared" si="2"/>
        <v>-0.14444033985962323</v>
      </c>
      <c r="H18" s="31">
        <f t="shared" si="3"/>
        <v>-0.13295497580264781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6273</v>
      </c>
      <c r="C19" s="12">
        <v>6605</v>
      </c>
      <c r="D19" s="12">
        <v>5692</v>
      </c>
      <c r="E19" s="12">
        <v>6824</v>
      </c>
      <c r="F19" s="12">
        <v>8437</v>
      </c>
      <c r="G19" s="30">
        <f t="shared" si="2"/>
        <v>0.23637162954279023</v>
      </c>
      <c r="H19" s="31">
        <f t="shared" si="3"/>
        <v>7.6906976357971502E-2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34833</v>
      </c>
      <c r="C20" s="12">
        <v>15586</v>
      </c>
      <c r="D20" s="12">
        <v>18936</v>
      </c>
      <c r="E20" s="12">
        <v>19278</v>
      </c>
      <c r="F20" s="12">
        <v>13976</v>
      </c>
      <c r="G20" s="30">
        <f t="shared" si="2"/>
        <v>-0.27502852993049076</v>
      </c>
      <c r="H20" s="31">
        <f t="shared" si="3"/>
        <v>-0.20411924538539628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3905</v>
      </c>
      <c r="C21" s="12">
        <v>4322</v>
      </c>
      <c r="D21" s="12">
        <v>4390</v>
      </c>
      <c r="E21" s="12">
        <v>5432</v>
      </c>
      <c r="F21" s="12">
        <v>5660</v>
      </c>
      <c r="G21" s="30">
        <f t="shared" si="2"/>
        <v>4.1973490427098747E-2</v>
      </c>
      <c r="H21" s="31">
        <f t="shared" si="3"/>
        <v>9.7232968227783712E-2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7380</v>
      </c>
      <c r="C22" s="12">
        <v>5569</v>
      </c>
      <c r="D22" s="12">
        <v>4589</v>
      </c>
      <c r="E22" s="12">
        <v>5690</v>
      </c>
      <c r="F22" s="12">
        <v>6712</v>
      </c>
      <c r="G22" s="30">
        <f t="shared" si="2"/>
        <v>0.17961335676625656</v>
      </c>
      <c r="H22" s="31">
        <f t="shared" si="3"/>
        <v>-2.3440078848697476E-2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7028</v>
      </c>
      <c r="C23" s="12">
        <v>5943</v>
      </c>
      <c r="D23" s="12">
        <v>7086</v>
      </c>
      <c r="E23" s="12">
        <v>7916</v>
      </c>
      <c r="F23" s="12">
        <v>7310</v>
      </c>
      <c r="G23" s="30">
        <f t="shared" ref="G23" si="4">IF(E23&gt;0,F23/E23-1,"-")</f>
        <v>-7.6553815058110208E-2</v>
      </c>
      <c r="H23" s="31">
        <f t="shared" ref="H23" si="5">IF(B23&gt;0,((F23/B23)^(1/4)-1),"-")</f>
        <v>9.883801140859072E-3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4669</v>
      </c>
      <c r="C24" s="12">
        <v>4146</v>
      </c>
      <c r="D24" s="12">
        <v>4451</v>
      </c>
      <c r="E24" s="12">
        <v>5535</v>
      </c>
      <c r="F24" s="12">
        <v>6405</v>
      </c>
      <c r="G24" s="30">
        <f t="shared" si="2"/>
        <v>0.15718157181571812</v>
      </c>
      <c r="H24" s="31">
        <f t="shared" si="3"/>
        <v>8.2240581760379516E-2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10200</v>
      </c>
      <c r="C25" s="12">
        <v>10811</v>
      </c>
      <c r="D25" s="12">
        <v>12352</v>
      </c>
      <c r="E25" s="12">
        <v>14943</v>
      </c>
      <c r="F25" s="12">
        <v>15046</v>
      </c>
      <c r="G25" s="30">
        <f t="shared" si="2"/>
        <v>6.8928595328916487E-3</v>
      </c>
      <c r="H25" s="31">
        <f t="shared" si="3"/>
        <v>0.1020599537161293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25141</v>
      </c>
      <c r="C26" s="12">
        <v>23443</v>
      </c>
      <c r="D26" s="12">
        <v>25241</v>
      </c>
      <c r="E26" s="12">
        <v>29516</v>
      </c>
      <c r="F26" s="12">
        <v>27370</v>
      </c>
      <c r="G26" s="30">
        <f t="shared" si="2"/>
        <v>-7.2706328770836159E-2</v>
      </c>
      <c r="H26" s="31">
        <f t="shared" si="3"/>
        <v>2.1463993355146593E-2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53702</v>
      </c>
      <c r="C27" s="12">
        <v>41817</v>
      </c>
      <c r="D27" s="12">
        <v>45147</v>
      </c>
      <c r="E27" s="12">
        <v>55859</v>
      </c>
      <c r="F27" s="12">
        <v>55553</v>
      </c>
      <c r="G27" s="30">
        <f t="shared" si="2"/>
        <v>-5.4780787339551162E-3</v>
      </c>
      <c r="H27" s="31">
        <f t="shared" si="3"/>
        <v>8.5078062262042842E-3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6875</v>
      </c>
      <c r="C28" s="12">
        <v>4921</v>
      </c>
      <c r="D28" s="12">
        <v>6203</v>
      </c>
      <c r="E28" s="12">
        <v>7411</v>
      </c>
      <c r="F28" s="12">
        <v>7984</v>
      </c>
      <c r="G28" s="30">
        <f t="shared" si="2"/>
        <v>7.7317501012009071E-2</v>
      </c>
      <c r="H28" s="31">
        <f t="shared" si="3"/>
        <v>3.8094658622864319E-2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18302</v>
      </c>
      <c r="C29" s="12">
        <v>14334</v>
      </c>
      <c r="D29" s="12">
        <v>13291</v>
      </c>
      <c r="E29" s="12">
        <v>14725</v>
      </c>
      <c r="F29" s="12">
        <v>13662</v>
      </c>
      <c r="G29" s="30">
        <f t="shared" si="2"/>
        <v>-7.2190152801358209E-2</v>
      </c>
      <c r="H29" s="31">
        <f t="shared" si="3"/>
        <v>-7.0490286651236911E-2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11312</v>
      </c>
      <c r="C30" s="12">
        <v>11111</v>
      </c>
      <c r="D30" s="12">
        <v>13433</v>
      </c>
      <c r="E30" s="12">
        <v>16032</v>
      </c>
      <c r="F30" s="12">
        <v>16766</v>
      </c>
      <c r="G30" s="30">
        <f t="shared" si="2"/>
        <v>4.5783433133732565E-2</v>
      </c>
      <c r="H30" s="31">
        <f t="shared" si="3"/>
        <v>0.10337341655551024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30211</v>
      </c>
      <c r="C31" s="12">
        <v>20934</v>
      </c>
      <c r="D31" s="12">
        <v>22400</v>
      </c>
      <c r="E31" s="12">
        <v>31672</v>
      </c>
      <c r="F31" s="12">
        <v>21187</v>
      </c>
      <c r="G31" s="30">
        <f t="shared" si="2"/>
        <v>-0.33104950745137662</v>
      </c>
      <c r="H31" s="31">
        <f t="shared" si="3"/>
        <v>-8.4884120632336524E-2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11137</v>
      </c>
      <c r="C32" s="12">
        <v>9760</v>
      </c>
      <c r="D32" s="12">
        <v>12406</v>
      </c>
      <c r="E32" s="12">
        <v>13379</v>
      </c>
      <c r="F32" s="12">
        <v>14238</v>
      </c>
      <c r="G32" s="30">
        <f t="shared" si="2"/>
        <v>6.4205097540922296E-2</v>
      </c>
      <c r="H32" s="31">
        <f t="shared" si="3"/>
        <v>6.3335203673486662E-2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10281</v>
      </c>
      <c r="C33" s="12">
        <v>6112</v>
      </c>
      <c r="D33" s="12">
        <v>6131</v>
      </c>
      <c r="E33" s="12">
        <v>7125</v>
      </c>
      <c r="F33" s="12">
        <v>6117</v>
      </c>
      <c r="G33" s="30">
        <f t="shared" si="2"/>
        <v>-0.14147368421052631</v>
      </c>
      <c r="H33" s="31">
        <f t="shared" si="3"/>
        <v>-0.12173458656744418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6205</v>
      </c>
      <c r="C34" s="12">
        <v>6244</v>
      </c>
      <c r="D34" s="12">
        <v>6077</v>
      </c>
      <c r="E34" s="12">
        <v>6724</v>
      </c>
      <c r="F34" s="12">
        <v>8729</v>
      </c>
      <c r="G34" s="30">
        <f t="shared" ref="G34:G35" si="6">IF(E34&gt;0,F34/E34-1,"-")</f>
        <v>0.29818560380725767</v>
      </c>
      <c r="H34" s="31">
        <f t="shared" ref="H34:H35" si="7">IF(B34&gt;0,((F34/B34)^(1/4)-1),"-")</f>
        <v>8.9069704027804786E-2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3960</v>
      </c>
      <c r="C35" s="12">
        <v>2606</v>
      </c>
      <c r="D35" s="12">
        <v>3144</v>
      </c>
      <c r="E35" s="12">
        <v>5238</v>
      </c>
      <c r="F35" s="12">
        <v>5460</v>
      </c>
      <c r="G35" s="30">
        <f t="shared" si="6"/>
        <v>4.2382588774341423E-2</v>
      </c>
      <c r="H35" s="31">
        <f t="shared" si="7"/>
        <v>8.3613393263694658E-2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103860</v>
      </c>
      <c r="C36" s="19">
        <v>89315</v>
      </c>
      <c r="D36" s="19">
        <v>78166</v>
      </c>
      <c r="E36" s="19">
        <v>76677</v>
      </c>
      <c r="F36" s="19">
        <v>79264</v>
      </c>
      <c r="G36" s="30">
        <f t="shared" si="2"/>
        <v>3.3738930839756431E-2</v>
      </c>
      <c r="H36" s="32">
        <f t="shared" si="3"/>
        <v>-6.5332984498414182E-2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1218493</v>
      </c>
      <c r="C37" s="64">
        <v>1097332</v>
      </c>
      <c r="D37" s="64">
        <v>1153710</v>
      </c>
      <c r="E37" s="64">
        <v>1231362</v>
      </c>
      <c r="F37" s="64">
        <v>1265172</v>
      </c>
      <c r="G37" s="66">
        <f t="shared" si="2"/>
        <v>2.7457400829325573E-2</v>
      </c>
      <c r="H37" s="67">
        <f t="shared" si="3"/>
        <v>9.4426107826912631E-3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1581084</v>
      </c>
      <c r="C38" s="68">
        <v>1467516</v>
      </c>
      <c r="D38" s="68">
        <v>1568413</v>
      </c>
      <c r="E38" s="68">
        <v>1683649</v>
      </c>
      <c r="F38" s="68">
        <v>1757264</v>
      </c>
      <c r="G38" s="66">
        <f t="shared" si="2"/>
        <v>4.3723483932814888E-2</v>
      </c>
      <c r="H38" s="66">
        <f t="shared" si="3"/>
        <v>2.6763725396238947E-2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5" width="12.5703125" style="35" customWidth="1"/>
    <col min="6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" width="9.140625" style="5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62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63</v>
      </c>
    </row>
    <row r="3" spans="1:10" s="11" customFormat="1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s="11" customFormat="1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22"/>
    </row>
    <row r="5" spans="1:10" ht="14.1" customHeight="1" x14ac:dyDescent="0.2">
      <c r="A5" s="21" t="s">
        <v>4</v>
      </c>
      <c r="B5" s="21">
        <v>247972</v>
      </c>
      <c r="C5" s="21">
        <v>257457</v>
      </c>
      <c r="D5" s="21">
        <v>312262</v>
      </c>
      <c r="E5" s="21">
        <v>333070</v>
      </c>
      <c r="F5" s="12">
        <v>364839</v>
      </c>
      <c r="G5" s="30">
        <f t="shared" ref="G5" si="0">IF(E5&gt;0,F5/E5-1,"-")</f>
        <v>9.5382352058125841E-2</v>
      </c>
      <c r="H5" s="31">
        <f t="shared" ref="H5" si="1">IF(B5&gt;0,((F5/B5)^(1/4)-1),"-")</f>
        <v>0.10134821681210893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174694</v>
      </c>
      <c r="C6" s="12">
        <v>170804</v>
      </c>
      <c r="D6" s="12">
        <v>181403</v>
      </c>
      <c r="E6" s="12">
        <v>178883</v>
      </c>
      <c r="F6" s="12">
        <v>181783</v>
      </c>
      <c r="G6" s="30">
        <f t="shared" ref="G6:G38" si="2">IF(E6&gt;0,F6/E6-1,"-")</f>
        <v>1.6211713801758787E-2</v>
      </c>
      <c r="H6" s="31">
        <f t="shared" ref="H6:H38" si="3">IF(B6&gt;0,((F6/B6)^(1/4)-1),"-")</f>
        <v>9.9940593610921002E-3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84962</v>
      </c>
      <c r="C7" s="12">
        <v>107197</v>
      </c>
      <c r="D7" s="12">
        <v>107421</v>
      </c>
      <c r="E7" s="12">
        <v>129573</v>
      </c>
      <c r="F7" s="12">
        <v>131226</v>
      </c>
      <c r="G7" s="30">
        <f t="shared" si="2"/>
        <v>1.2757287397837436E-2</v>
      </c>
      <c r="H7" s="31">
        <f t="shared" si="3"/>
        <v>0.11480469983938879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154863</v>
      </c>
      <c r="C8" s="12">
        <v>165899</v>
      </c>
      <c r="D8" s="12">
        <v>177733</v>
      </c>
      <c r="E8" s="12">
        <v>201930</v>
      </c>
      <c r="F8" s="12">
        <v>182496</v>
      </c>
      <c r="G8" s="30">
        <f t="shared" si="2"/>
        <v>-9.6241271727826483E-2</v>
      </c>
      <c r="H8" s="31">
        <f t="shared" si="3"/>
        <v>4.1900917425362172E-2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432224</v>
      </c>
      <c r="C9" s="12">
        <v>350743</v>
      </c>
      <c r="D9" s="12">
        <v>351426</v>
      </c>
      <c r="E9" s="12">
        <v>368064</v>
      </c>
      <c r="F9" s="12">
        <v>385558</v>
      </c>
      <c r="G9" s="30">
        <f t="shared" si="2"/>
        <v>4.7529777430012077E-2</v>
      </c>
      <c r="H9" s="31">
        <f t="shared" si="3"/>
        <v>-2.8159015583191338E-2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4733</v>
      </c>
      <c r="C10" s="12">
        <v>4948</v>
      </c>
      <c r="D10" s="12">
        <v>6952</v>
      </c>
      <c r="E10" s="12">
        <v>6769</v>
      </c>
      <c r="F10" s="12">
        <v>6843</v>
      </c>
      <c r="G10" s="30">
        <f t="shared" si="2"/>
        <v>1.093219087014341E-2</v>
      </c>
      <c r="H10" s="31">
        <f t="shared" si="3"/>
        <v>9.6547650962343967E-2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8516</v>
      </c>
      <c r="C11" s="12">
        <v>9319</v>
      </c>
      <c r="D11" s="12">
        <v>8616</v>
      </c>
      <c r="E11" s="12">
        <v>9663</v>
      </c>
      <c r="F11" s="12">
        <v>10402</v>
      </c>
      <c r="G11" s="30">
        <f t="shared" si="2"/>
        <v>7.6477284487219244E-2</v>
      </c>
      <c r="H11" s="31">
        <f t="shared" si="3"/>
        <v>5.1284591713717465E-2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5771</v>
      </c>
      <c r="C12" s="12">
        <v>5516</v>
      </c>
      <c r="D12" s="12">
        <v>5724</v>
      </c>
      <c r="E12" s="12">
        <v>7361</v>
      </c>
      <c r="F12" s="12">
        <v>6045</v>
      </c>
      <c r="G12" s="30">
        <f t="shared" si="2"/>
        <v>-0.17878005705746502</v>
      </c>
      <c r="H12" s="31">
        <f t="shared" si="3"/>
        <v>1.1664027475718708E-2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5373</v>
      </c>
      <c r="C13" s="12">
        <v>5275</v>
      </c>
      <c r="D13" s="12">
        <v>5175</v>
      </c>
      <c r="E13" s="12">
        <v>6491</v>
      </c>
      <c r="F13" s="12">
        <v>6834</v>
      </c>
      <c r="G13" s="30">
        <f t="shared" si="2"/>
        <v>5.284239716530581E-2</v>
      </c>
      <c r="H13" s="31">
        <f t="shared" si="3"/>
        <v>6.1975587732789439E-2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2048</v>
      </c>
      <c r="C14" s="12">
        <v>1765</v>
      </c>
      <c r="D14" s="12">
        <v>2099</v>
      </c>
      <c r="E14" s="12">
        <v>2619</v>
      </c>
      <c r="F14" s="12">
        <v>2786</v>
      </c>
      <c r="G14" s="30">
        <f t="shared" si="2"/>
        <v>6.3764795723558532E-2</v>
      </c>
      <c r="H14" s="31">
        <f t="shared" si="3"/>
        <v>7.9972731325932633E-2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25903</v>
      </c>
      <c r="C15" s="12">
        <v>28164</v>
      </c>
      <c r="D15" s="12">
        <v>32084</v>
      </c>
      <c r="E15" s="12">
        <v>38180</v>
      </c>
      <c r="F15" s="12">
        <v>39147</v>
      </c>
      <c r="G15" s="30">
        <f t="shared" si="2"/>
        <v>2.532739654269256E-2</v>
      </c>
      <c r="H15" s="31">
        <f t="shared" si="3"/>
        <v>0.10875886462143236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76907</v>
      </c>
      <c r="C16" s="12">
        <v>79732</v>
      </c>
      <c r="D16" s="12">
        <v>85179</v>
      </c>
      <c r="E16" s="12">
        <v>102097</v>
      </c>
      <c r="F16" s="12">
        <v>84418</v>
      </c>
      <c r="G16" s="30">
        <f t="shared" si="2"/>
        <v>-0.1731588587323819</v>
      </c>
      <c r="H16" s="31">
        <f t="shared" si="3"/>
        <v>2.3569407129606645E-2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2612</v>
      </c>
      <c r="C17" s="12">
        <v>2356</v>
      </c>
      <c r="D17" s="12">
        <v>3047</v>
      </c>
      <c r="E17" s="12">
        <v>3278</v>
      </c>
      <c r="F17" s="12">
        <v>2893</v>
      </c>
      <c r="G17" s="30">
        <f t="shared" si="2"/>
        <v>-0.1174496644295302</v>
      </c>
      <c r="H17" s="31">
        <f t="shared" si="3"/>
        <v>2.587350907357111E-2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2756</v>
      </c>
      <c r="C18" s="12">
        <v>3572</v>
      </c>
      <c r="D18" s="12">
        <v>4035</v>
      </c>
      <c r="E18" s="12">
        <v>3708</v>
      </c>
      <c r="F18" s="12">
        <v>2907</v>
      </c>
      <c r="G18" s="30">
        <f t="shared" si="2"/>
        <v>-0.21601941747572817</v>
      </c>
      <c r="H18" s="31">
        <f t="shared" si="3"/>
        <v>1.3424629006763444E-2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3302</v>
      </c>
      <c r="C19" s="12">
        <v>3295</v>
      </c>
      <c r="D19" s="12">
        <v>3571</v>
      </c>
      <c r="E19" s="12">
        <v>3889</v>
      </c>
      <c r="F19" s="12">
        <v>4116</v>
      </c>
      <c r="G19" s="30">
        <f t="shared" si="2"/>
        <v>5.8369760863975273E-2</v>
      </c>
      <c r="H19" s="31">
        <f t="shared" si="3"/>
        <v>5.663398330704128E-2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3070</v>
      </c>
      <c r="C20" s="12">
        <v>4210</v>
      </c>
      <c r="D20" s="12">
        <v>3917</v>
      </c>
      <c r="E20" s="12">
        <v>4682</v>
      </c>
      <c r="F20" s="12">
        <v>4930</v>
      </c>
      <c r="G20" s="30">
        <f t="shared" si="2"/>
        <v>5.2968816744980884E-2</v>
      </c>
      <c r="H20" s="31">
        <f t="shared" si="3"/>
        <v>0.12571158602884602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1749</v>
      </c>
      <c r="C21" s="12">
        <v>1901</v>
      </c>
      <c r="D21" s="12">
        <v>2304</v>
      </c>
      <c r="E21" s="12">
        <v>2986</v>
      </c>
      <c r="F21" s="12">
        <v>2854</v>
      </c>
      <c r="G21" s="30">
        <f t="shared" si="2"/>
        <v>-4.4206296048225013E-2</v>
      </c>
      <c r="H21" s="31">
        <f t="shared" si="3"/>
        <v>0.13022794176116359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3345</v>
      </c>
      <c r="C22" s="12">
        <v>1947</v>
      </c>
      <c r="D22" s="12">
        <v>2620</v>
      </c>
      <c r="E22" s="12">
        <v>2966</v>
      </c>
      <c r="F22" s="12">
        <v>3703</v>
      </c>
      <c r="G22" s="30">
        <f t="shared" si="2"/>
        <v>0.24848280512474719</v>
      </c>
      <c r="H22" s="31">
        <f t="shared" si="3"/>
        <v>2.5744973578480268E-2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1949</v>
      </c>
      <c r="C23" s="12">
        <v>2722</v>
      </c>
      <c r="D23" s="12">
        <v>2908</v>
      </c>
      <c r="E23" s="12">
        <v>3353</v>
      </c>
      <c r="F23" s="12">
        <v>3021</v>
      </c>
      <c r="G23" s="30">
        <f t="shared" ref="G23" si="4">IF(E23&gt;0,F23/E23-1,"-")</f>
        <v>-9.9015806740232581E-2</v>
      </c>
      <c r="H23" s="31">
        <f t="shared" ref="H23" si="5">IF(B23&gt;0,((F23/B23)^(1/4)-1),"-")</f>
        <v>0.11579579795028772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2877</v>
      </c>
      <c r="C24" s="12">
        <v>2488</v>
      </c>
      <c r="D24" s="12">
        <v>3249</v>
      </c>
      <c r="E24" s="12">
        <v>3673</v>
      </c>
      <c r="F24" s="12">
        <v>4126</v>
      </c>
      <c r="G24" s="30">
        <f t="shared" si="2"/>
        <v>0.12333242580996462</v>
      </c>
      <c r="H24" s="31">
        <f t="shared" si="3"/>
        <v>9.4327569132148792E-2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8867</v>
      </c>
      <c r="C25" s="12">
        <v>8346</v>
      </c>
      <c r="D25" s="12">
        <v>8937</v>
      </c>
      <c r="E25" s="12">
        <v>10870</v>
      </c>
      <c r="F25" s="12">
        <v>12807</v>
      </c>
      <c r="G25" s="30">
        <f t="shared" si="2"/>
        <v>0.17819687212511504</v>
      </c>
      <c r="H25" s="31">
        <f t="shared" si="3"/>
        <v>9.627036775479314E-2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5215</v>
      </c>
      <c r="C26" s="12">
        <v>7999</v>
      </c>
      <c r="D26" s="12">
        <v>13596</v>
      </c>
      <c r="E26" s="12">
        <v>22526</v>
      </c>
      <c r="F26" s="12">
        <v>27451</v>
      </c>
      <c r="G26" s="30">
        <f t="shared" si="2"/>
        <v>0.21863624256414815</v>
      </c>
      <c r="H26" s="31">
        <f t="shared" si="3"/>
        <v>0.51469769406351484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62095</v>
      </c>
      <c r="C27" s="12">
        <v>67694</v>
      </c>
      <c r="D27" s="12">
        <v>78975</v>
      </c>
      <c r="E27" s="12">
        <v>88903</v>
      </c>
      <c r="F27" s="12">
        <v>89510</v>
      </c>
      <c r="G27" s="30">
        <f t="shared" si="2"/>
        <v>6.8276661080053369E-3</v>
      </c>
      <c r="H27" s="31">
        <f t="shared" si="3"/>
        <v>9.5730451779530323E-2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14991</v>
      </c>
      <c r="C28" s="12">
        <v>13205</v>
      </c>
      <c r="D28" s="12">
        <v>15536</v>
      </c>
      <c r="E28" s="12">
        <v>18203</v>
      </c>
      <c r="F28" s="12">
        <v>16676</v>
      </c>
      <c r="G28" s="30">
        <f t="shared" si="2"/>
        <v>-8.3887271328901836E-2</v>
      </c>
      <c r="H28" s="31">
        <f t="shared" si="3"/>
        <v>2.6987885374743614E-2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23256</v>
      </c>
      <c r="C29" s="12">
        <v>15482</v>
      </c>
      <c r="D29" s="12">
        <v>14958</v>
      </c>
      <c r="E29" s="12">
        <v>21240</v>
      </c>
      <c r="F29" s="12">
        <v>25675</v>
      </c>
      <c r="G29" s="30">
        <f t="shared" si="2"/>
        <v>0.20880414312617712</v>
      </c>
      <c r="H29" s="31">
        <f t="shared" si="3"/>
        <v>2.5047187524012138E-2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2971</v>
      </c>
      <c r="C30" s="12">
        <v>3279</v>
      </c>
      <c r="D30" s="12">
        <v>3943</v>
      </c>
      <c r="E30" s="12">
        <v>5951</v>
      </c>
      <c r="F30" s="12">
        <v>7948</v>
      </c>
      <c r="G30" s="30">
        <f t="shared" si="2"/>
        <v>0.33557385313392718</v>
      </c>
      <c r="H30" s="31">
        <f t="shared" si="3"/>
        <v>0.27890652060994459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1826</v>
      </c>
      <c r="C31" s="12">
        <v>2524</v>
      </c>
      <c r="D31" s="12">
        <v>3209</v>
      </c>
      <c r="E31" s="12">
        <v>4359</v>
      </c>
      <c r="F31" s="12">
        <v>4011</v>
      </c>
      <c r="G31" s="30">
        <f t="shared" si="2"/>
        <v>-7.9834824501032298E-2</v>
      </c>
      <c r="H31" s="31">
        <f t="shared" si="3"/>
        <v>0.21741310425676885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5477</v>
      </c>
      <c r="C32" s="12">
        <v>2825</v>
      </c>
      <c r="D32" s="12">
        <v>2697</v>
      </c>
      <c r="E32" s="12">
        <v>3345</v>
      </c>
      <c r="F32" s="12">
        <v>3101</v>
      </c>
      <c r="G32" s="30">
        <f t="shared" si="2"/>
        <v>-7.2944693572496222E-2</v>
      </c>
      <c r="H32" s="31">
        <f t="shared" si="3"/>
        <v>-0.13255937770058268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3126</v>
      </c>
      <c r="C33" s="12">
        <v>2305</v>
      </c>
      <c r="D33" s="12">
        <v>3629</v>
      </c>
      <c r="E33" s="12">
        <v>4624</v>
      </c>
      <c r="F33" s="12">
        <v>4079</v>
      </c>
      <c r="G33" s="30">
        <f t="shared" si="2"/>
        <v>-0.11786332179930792</v>
      </c>
      <c r="H33" s="31">
        <f t="shared" si="3"/>
        <v>6.878704973217209E-2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16576</v>
      </c>
      <c r="C34" s="12">
        <v>20449</v>
      </c>
      <c r="D34" s="12">
        <v>22589</v>
      </c>
      <c r="E34" s="12">
        <v>26296</v>
      </c>
      <c r="F34" s="12">
        <v>21291</v>
      </c>
      <c r="G34" s="30">
        <f t="shared" ref="G34:G35" si="6">IF(E34&gt;0,F34/E34-1,"-")</f>
        <v>-0.19033313051414669</v>
      </c>
      <c r="H34" s="31">
        <f t="shared" ref="H34:H35" si="7">IF(B34&gt;0,((F34/B34)^(1/4)-1),"-")</f>
        <v>6.4581905974707254E-2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10022</v>
      </c>
      <c r="C35" s="12">
        <v>9341</v>
      </c>
      <c r="D35" s="12">
        <v>13108</v>
      </c>
      <c r="E35" s="12">
        <v>17760</v>
      </c>
      <c r="F35" s="12">
        <v>17854</v>
      </c>
      <c r="G35" s="30">
        <f t="shared" si="6"/>
        <v>5.292792792792822E-3</v>
      </c>
      <c r="H35" s="31">
        <f t="shared" si="7"/>
        <v>0.15530135580088489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f>B38-SUM(B5:B35)</f>
        <v>49542</v>
      </c>
      <c r="C36" s="19">
        <v>45436</v>
      </c>
      <c r="D36" s="19">
        <v>52669</v>
      </c>
      <c r="E36" s="19">
        <v>66546</v>
      </c>
      <c r="F36" s="19">
        <v>63312</v>
      </c>
      <c r="G36" s="30">
        <f t="shared" si="2"/>
        <v>-4.8597962311784371E-2</v>
      </c>
      <c r="H36" s="32">
        <f t="shared" si="3"/>
        <v>6.3232209151634411E-2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1201618</v>
      </c>
      <c r="C37" s="64">
        <v>1150738</v>
      </c>
      <c r="D37" s="64">
        <v>1223309</v>
      </c>
      <c r="E37" s="64">
        <v>1370788</v>
      </c>
      <c r="F37" s="64">
        <v>1359803</v>
      </c>
      <c r="G37" s="66">
        <f t="shared" si="2"/>
        <v>-8.0136388704891148E-3</v>
      </c>
      <c r="H37" s="67">
        <f t="shared" si="3"/>
        <v>3.1400630142668806E-2</v>
      </c>
      <c r="I37" s="68" t="s">
        <v>46</v>
      </c>
      <c r="J37" s="16"/>
    </row>
    <row r="38" spans="1:10" s="11" customFormat="1" ht="14.1" customHeight="1" x14ac:dyDescent="0.2">
      <c r="A38" s="69" t="s">
        <v>47</v>
      </c>
      <c r="B38" s="68">
        <v>1449590</v>
      </c>
      <c r="C38" s="68">
        <v>1408195</v>
      </c>
      <c r="D38" s="68">
        <v>1535571</v>
      </c>
      <c r="E38" s="68">
        <v>1703858</v>
      </c>
      <c r="F38" s="68">
        <v>1724642</v>
      </c>
      <c r="G38" s="66">
        <f t="shared" si="2"/>
        <v>1.2198199615226057E-2</v>
      </c>
      <c r="H38" s="66">
        <f t="shared" si="3"/>
        <v>4.439177629973412E-2</v>
      </c>
      <c r="I38" s="68" t="s">
        <v>48</v>
      </c>
      <c r="J38" s="16"/>
    </row>
    <row r="39" spans="1:10" s="11" customFormat="1" ht="12.75" customHeight="1" x14ac:dyDescent="0.2">
      <c r="A39" s="13" t="s">
        <v>124</v>
      </c>
      <c r="B39" s="14"/>
      <c r="C39" s="5"/>
      <c r="D39" s="5"/>
      <c r="E39" s="5"/>
      <c r="F39" s="13" t="s">
        <v>112</v>
      </c>
      <c r="G39" s="5"/>
      <c r="H39" s="5"/>
      <c r="I39" s="15" t="s">
        <v>88</v>
      </c>
      <c r="J39"/>
    </row>
    <row r="40" spans="1:10" s="11" customFormat="1" ht="12.75" customHeight="1" x14ac:dyDescent="0.2">
      <c r="A40" s="13"/>
      <c r="B40" s="14"/>
      <c r="C40" s="5"/>
      <c r="D40" s="5"/>
      <c r="E40" s="5"/>
      <c r="F40" s="13" t="s">
        <v>113</v>
      </c>
      <c r="G40" s="5"/>
      <c r="H40" s="5"/>
      <c r="I40" s="14" t="s">
        <v>89</v>
      </c>
      <c r="J40"/>
    </row>
    <row r="41" spans="1:10" x14ac:dyDescent="0.2">
      <c r="B41" s="5"/>
      <c r="C41" s="5"/>
      <c r="D41" s="5"/>
      <c r="E41" s="5"/>
      <c r="H41"/>
      <c r="J41"/>
    </row>
    <row r="42" spans="1:10" x14ac:dyDescent="0.2">
      <c r="B42" s="5"/>
      <c r="C42" s="5"/>
      <c r="D42" s="5"/>
      <c r="E42" s="5"/>
    </row>
    <row r="43" spans="1:10" x14ac:dyDescent="0.2">
      <c r="B43" s="5"/>
      <c r="C43" s="5"/>
      <c r="D43" s="5"/>
      <c r="E43" s="5"/>
    </row>
    <row r="44" spans="1:10" x14ac:dyDescent="0.2">
      <c r="B44" s="5"/>
      <c r="C44" s="5"/>
      <c r="D44" s="5"/>
      <c r="E44" s="5"/>
    </row>
    <row r="45" spans="1:10" x14ac:dyDescent="0.2">
      <c r="B45" s="5"/>
      <c r="C45" s="5"/>
      <c r="D45" s="5"/>
      <c r="E45" s="5"/>
    </row>
    <row r="46" spans="1:10" x14ac:dyDescent="0.2">
      <c r="B46" s="5"/>
      <c r="C46" s="5"/>
      <c r="D46" s="5"/>
      <c r="E46" s="5"/>
    </row>
    <row r="47" spans="1:10" x14ac:dyDescent="0.2">
      <c r="B47" s="5"/>
      <c r="C47" s="5"/>
      <c r="D47" s="5"/>
      <c r="E47" s="5"/>
    </row>
    <row r="48" spans="1:10" x14ac:dyDescent="0.2">
      <c r="B48" s="5"/>
      <c r="C48" s="5"/>
      <c r="D48" s="5"/>
      <c r="E48" s="5"/>
    </row>
    <row r="49" spans="2:5" x14ac:dyDescent="0.2">
      <c r="B49" s="5"/>
      <c r="C49" s="5"/>
      <c r="D49" s="5"/>
      <c r="E49" s="5"/>
    </row>
    <row r="50" spans="2:5" x14ac:dyDescent="0.2">
      <c r="B50" s="5"/>
      <c r="C50" s="5"/>
      <c r="D50" s="5"/>
      <c r="E50" s="5"/>
    </row>
    <row r="51" spans="2:5" x14ac:dyDescent="0.2">
      <c r="B51" s="5"/>
      <c r="C51" s="5"/>
      <c r="D51" s="5"/>
      <c r="E51" s="5"/>
    </row>
    <row r="52" spans="2:5" x14ac:dyDescent="0.2">
      <c r="B52" s="5"/>
      <c r="C52" s="5"/>
      <c r="D52" s="5"/>
      <c r="E52" s="5"/>
    </row>
    <row r="53" spans="2:5" x14ac:dyDescent="0.2">
      <c r="B53" s="5"/>
      <c r="C53" s="5"/>
      <c r="D53" s="5"/>
      <c r="E53" s="5"/>
    </row>
    <row r="54" spans="2:5" x14ac:dyDescent="0.2">
      <c r="B54" s="5"/>
      <c r="C54" s="5"/>
      <c r="D54" s="5"/>
      <c r="E54" s="5"/>
    </row>
    <row r="55" spans="2:5" x14ac:dyDescent="0.2">
      <c r="B55" s="5"/>
      <c r="C55" s="5"/>
      <c r="D55" s="5"/>
      <c r="E55" s="5"/>
    </row>
    <row r="56" spans="2:5" x14ac:dyDescent="0.2">
      <c r="B56" s="5"/>
      <c r="C56" s="5"/>
      <c r="D56" s="5"/>
      <c r="E56" s="5"/>
    </row>
    <row r="57" spans="2:5" x14ac:dyDescent="0.2">
      <c r="B57" s="5"/>
      <c r="C57" s="5"/>
      <c r="D57" s="5"/>
      <c r="E57" s="5"/>
    </row>
    <row r="58" spans="2:5" x14ac:dyDescent="0.2">
      <c r="B58" s="5"/>
      <c r="C58" s="5"/>
      <c r="D58" s="5"/>
      <c r="E58" s="5"/>
    </row>
    <row r="59" spans="2:5" x14ac:dyDescent="0.2">
      <c r="B59" s="5"/>
      <c r="C59" s="5"/>
      <c r="D59" s="5"/>
      <c r="E59" s="5"/>
    </row>
    <row r="60" spans="2:5" x14ac:dyDescent="0.2">
      <c r="B60" s="5"/>
      <c r="C60" s="5"/>
      <c r="D60" s="5"/>
      <c r="E60" s="5"/>
    </row>
    <row r="61" spans="2:5" x14ac:dyDescent="0.2">
      <c r="B61" s="5"/>
      <c r="C61" s="5"/>
      <c r="D61" s="5"/>
      <c r="E61" s="5"/>
    </row>
    <row r="62" spans="2:5" x14ac:dyDescent="0.2">
      <c r="B62" s="5"/>
      <c r="C62" s="5"/>
      <c r="D62" s="5"/>
      <c r="E62" s="5"/>
    </row>
    <row r="63" spans="2:5" x14ac:dyDescent="0.2">
      <c r="B63" s="5"/>
      <c r="C63" s="5"/>
      <c r="D63" s="5"/>
      <c r="E63" s="5"/>
    </row>
    <row r="64" spans="2:5" x14ac:dyDescent="0.2">
      <c r="B64" s="5"/>
      <c r="C64" s="5"/>
      <c r="D64" s="5"/>
      <c r="E64" s="5"/>
    </row>
    <row r="65" spans="2:5" x14ac:dyDescent="0.2">
      <c r="B65" s="5"/>
      <c r="C65" s="5"/>
      <c r="D65" s="5"/>
      <c r="E65" s="5"/>
    </row>
    <row r="66" spans="2:5" x14ac:dyDescent="0.2">
      <c r="B66" s="5"/>
      <c r="C66" s="5"/>
      <c r="D66" s="5"/>
      <c r="E66" s="5"/>
    </row>
    <row r="67" spans="2:5" x14ac:dyDescent="0.2">
      <c r="B67" s="5"/>
      <c r="C67" s="5"/>
      <c r="D67" s="5"/>
      <c r="E67" s="5"/>
    </row>
    <row r="68" spans="2:5" x14ac:dyDescent="0.2">
      <c r="B68" s="5"/>
      <c r="C68" s="5"/>
      <c r="D68" s="5"/>
      <c r="E68" s="5"/>
    </row>
    <row r="69" spans="2:5" x14ac:dyDescent="0.2">
      <c r="B69" s="5"/>
      <c r="C69" s="5"/>
      <c r="D69" s="5"/>
      <c r="E69" s="5"/>
    </row>
    <row r="70" spans="2:5" x14ac:dyDescent="0.2">
      <c r="B70" s="5"/>
      <c r="C70" s="5"/>
      <c r="D70" s="5"/>
      <c r="E70" s="5"/>
    </row>
    <row r="71" spans="2:5" x14ac:dyDescent="0.2">
      <c r="B71" s="5"/>
      <c r="C71" s="5"/>
      <c r="D71" s="5"/>
      <c r="E71" s="5"/>
    </row>
    <row r="72" spans="2:5" x14ac:dyDescent="0.2">
      <c r="B72" s="5"/>
      <c r="C72" s="5"/>
      <c r="D72" s="5"/>
      <c r="E72" s="5"/>
    </row>
    <row r="73" spans="2:5" x14ac:dyDescent="0.2">
      <c r="B73" s="5"/>
      <c r="C73" s="5"/>
      <c r="D73" s="5"/>
      <c r="E73" s="5"/>
    </row>
    <row r="74" spans="2:5" x14ac:dyDescent="0.2">
      <c r="B74" s="5"/>
      <c r="C74" s="5"/>
      <c r="D74" s="5"/>
      <c r="E74" s="5"/>
    </row>
    <row r="75" spans="2:5" x14ac:dyDescent="0.2">
      <c r="B75" s="5"/>
      <c r="C75" s="5"/>
      <c r="D75" s="5"/>
      <c r="E75" s="5"/>
    </row>
    <row r="76" spans="2:5" x14ac:dyDescent="0.2">
      <c r="B76" s="5"/>
      <c r="C76" s="5"/>
      <c r="D76" s="5"/>
      <c r="E76" s="5"/>
    </row>
    <row r="77" spans="2:5" x14ac:dyDescent="0.2">
      <c r="B77" s="5"/>
      <c r="C77" s="5"/>
      <c r="D77" s="5"/>
      <c r="E77" s="5"/>
    </row>
    <row r="78" spans="2:5" x14ac:dyDescent="0.2">
      <c r="B78" s="5"/>
      <c r="C78" s="5"/>
      <c r="D78" s="5"/>
      <c r="E78" s="5"/>
    </row>
    <row r="79" spans="2:5" x14ac:dyDescent="0.2">
      <c r="B79" s="5"/>
      <c r="C79" s="5"/>
      <c r="D79" s="5"/>
      <c r="E79" s="5"/>
    </row>
    <row r="80" spans="2:5" x14ac:dyDescent="0.2">
      <c r="B80" s="5"/>
      <c r="C80" s="5"/>
      <c r="D80" s="5"/>
      <c r="E80" s="5"/>
    </row>
    <row r="81" spans="2:5" x14ac:dyDescent="0.2">
      <c r="B81" s="5"/>
      <c r="C81" s="5"/>
      <c r="D81" s="5"/>
      <c r="E81" s="5"/>
    </row>
    <row r="82" spans="2:5" x14ac:dyDescent="0.2">
      <c r="B82" s="5"/>
      <c r="C82" s="5"/>
      <c r="D82" s="5"/>
      <c r="E82" s="5"/>
    </row>
    <row r="83" spans="2:5" x14ac:dyDescent="0.2">
      <c r="B83" s="5"/>
      <c r="C83" s="5"/>
      <c r="D83" s="5"/>
      <c r="E83" s="5"/>
    </row>
    <row r="84" spans="2:5" x14ac:dyDescent="0.2">
      <c r="B84" s="5"/>
      <c r="C84" s="5"/>
      <c r="D84" s="5"/>
      <c r="E84" s="5"/>
    </row>
    <row r="85" spans="2:5" x14ac:dyDescent="0.2">
      <c r="B85" s="5"/>
      <c r="C85" s="5"/>
      <c r="D85" s="5"/>
      <c r="E85" s="5"/>
    </row>
    <row r="86" spans="2:5" x14ac:dyDescent="0.2">
      <c r="B86" s="5"/>
      <c r="C86" s="5"/>
      <c r="D86" s="5"/>
      <c r="E86" s="5"/>
    </row>
    <row r="87" spans="2:5" x14ac:dyDescent="0.2">
      <c r="B87" s="5"/>
      <c r="C87" s="5"/>
      <c r="D87" s="5"/>
      <c r="E87" s="5"/>
    </row>
    <row r="88" spans="2:5" x14ac:dyDescent="0.2">
      <c r="B88" s="5"/>
      <c r="C88" s="5"/>
      <c r="D88" s="5"/>
      <c r="E88" s="5"/>
    </row>
    <row r="89" spans="2:5" x14ac:dyDescent="0.2">
      <c r="B89" s="5"/>
      <c r="C89" s="5"/>
      <c r="D89" s="5"/>
      <c r="E89" s="5"/>
    </row>
    <row r="90" spans="2:5" x14ac:dyDescent="0.2">
      <c r="B90" s="5"/>
      <c r="C90" s="5"/>
      <c r="D90" s="5"/>
      <c r="E90" s="5"/>
    </row>
    <row r="91" spans="2:5" x14ac:dyDescent="0.2">
      <c r="B91" s="5"/>
      <c r="C91" s="5"/>
      <c r="D91" s="5"/>
      <c r="E91" s="5"/>
    </row>
    <row r="92" spans="2:5" x14ac:dyDescent="0.2">
      <c r="B92" s="5"/>
      <c r="C92" s="5"/>
      <c r="D92" s="5"/>
      <c r="E92" s="5"/>
    </row>
    <row r="93" spans="2:5" x14ac:dyDescent="0.2">
      <c r="B93" s="5"/>
      <c r="C93" s="5"/>
      <c r="D93" s="5"/>
      <c r="E93" s="5"/>
    </row>
    <row r="94" spans="2:5" x14ac:dyDescent="0.2">
      <c r="B94" s="5"/>
      <c r="C94" s="5"/>
      <c r="D94" s="5"/>
      <c r="E94" s="5"/>
    </row>
    <row r="95" spans="2:5" x14ac:dyDescent="0.2">
      <c r="B95" s="5"/>
      <c r="C95" s="5"/>
      <c r="D95" s="5"/>
      <c r="E95" s="5"/>
    </row>
    <row r="96" spans="2:5" x14ac:dyDescent="0.2">
      <c r="B96" s="5"/>
      <c r="C96" s="5"/>
      <c r="D96" s="5"/>
      <c r="E96" s="5"/>
    </row>
    <row r="97" spans="2:5" x14ac:dyDescent="0.2">
      <c r="B97" s="5"/>
      <c r="C97" s="5"/>
      <c r="D97" s="5"/>
      <c r="E97" s="5"/>
    </row>
    <row r="98" spans="2:5" x14ac:dyDescent="0.2">
      <c r="B98" s="5"/>
      <c r="C98" s="5"/>
      <c r="D98" s="5"/>
      <c r="E98" s="5"/>
    </row>
    <row r="99" spans="2:5" x14ac:dyDescent="0.2">
      <c r="B99" s="5"/>
      <c r="C99" s="5"/>
      <c r="D99" s="5"/>
      <c r="E99" s="5"/>
    </row>
    <row r="100" spans="2:5" x14ac:dyDescent="0.2">
      <c r="B100" s="5"/>
      <c r="C100" s="5"/>
      <c r="D100" s="5"/>
      <c r="E100" s="5"/>
    </row>
    <row r="101" spans="2:5" x14ac:dyDescent="0.2">
      <c r="B101" s="5"/>
      <c r="C101" s="5"/>
      <c r="D101" s="5"/>
      <c r="E101" s="5"/>
    </row>
    <row r="102" spans="2:5" x14ac:dyDescent="0.2">
      <c r="B102" s="5"/>
      <c r="C102" s="5"/>
      <c r="D102" s="5"/>
      <c r="E102" s="5"/>
    </row>
    <row r="103" spans="2:5" x14ac:dyDescent="0.2">
      <c r="B103" s="5"/>
      <c r="C103" s="5"/>
      <c r="D103" s="5"/>
      <c r="E103" s="5"/>
    </row>
    <row r="104" spans="2:5" x14ac:dyDescent="0.2">
      <c r="B104" s="5"/>
      <c r="C104" s="5"/>
      <c r="D104" s="5"/>
      <c r="E104" s="5"/>
    </row>
    <row r="105" spans="2:5" x14ac:dyDescent="0.2">
      <c r="B105" s="5"/>
      <c r="C105" s="5"/>
      <c r="D105" s="5"/>
      <c r="E105" s="5"/>
    </row>
    <row r="106" spans="2:5" x14ac:dyDescent="0.2">
      <c r="B106" s="5"/>
      <c r="C106" s="5"/>
      <c r="D106" s="5"/>
      <c r="E106" s="5"/>
    </row>
    <row r="107" spans="2:5" x14ac:dyDescent="0.2">
      <c r="B107" s="5"/>
      <c r="C107" s="5"/>
      <c r="D107" s="5"/>
      <c r="E107" s="5"/>
    </row>
    <row r="108" spans="2:5" x14ac:dyDescent="0.2">
      <c r="B108" s="5"/>
      <c r="C108" s="5"/>
      <c r="D108" s="5"/>
      <c r="E108" s="5"/>
    </row>
    <row r="109" spans="2:5" x14ac:dyDescent="0.2">
      <c r="B109" s="5"/>
      <c r="C109" s="5"/>
      <c r="D109" s="5"/>
      <c r="E109" s="5"/>
    </row>
    <row r="110" spans="2:5" x14ac:dyDescent="0.2">
      <c r="B110" s="5"/>
      <c r="C110" s="5"/>
      <c r="D110" s="5"/>
      <c r="E110" s="5"/>
    </row>
    <row r="111" spans="2:5" x14ac:dyDescent="0.2">
      <c r="B111" s="5"/>
      <c r="C111" s="5"/>
      <c r="D111" s="5"/>
      <c r="E111" s="5"/>
    </row>
    <row r="112" spans="2:5" x14ac:dyDescent="0.2">
      <c r="B112" s="5"/>
      <c r="C112" s="5"/>
      <c r="D112" s="5"/>
      <c r="E112" s="5"/>
    </row>
    <row r="113" spans="2:5" x14ac:dyDescent="0.2">
      <c r="B113" s="5"/>
      <c r="C113" s="5"/>
      <c r="D113" s="5"/>
      <c r="E113" s="5"/>
    </row>
    <row r="114" spans="2:5" x14ac:dyDescent="0.2">
      <c r="B114" s="5"/>
      <c r="C114" s="5"/>
      <c r="D114" s="5"/>
      <c r="E114" s="5"/>
    </row>
    <row r="115" spans="2:5" x14ac:dyDescent="0.2">
      <c r="B115" s="5"/>
      <c r="C115" s="5"/>
      <c r="D115" s="5"/>
      <c r="E115" s="5"/>
    </row>
    <row r="116" spans="2:5" x14ac:dyDescent="0.2">
      <c r="B116" s="5"/>
      <c r="C116" s="5"/>
      <c r="D116" s="5"/>
      <c r="E116" s="5"/>
    </row>
    <row r="117" spans="2:5" x14ac:dyDescent="0.2">
      <c r="B117" s="5"/>
      <c r="C117" s="5"/>
      <c r="D117" s="5"/>
      <c r="E117" s="5"/>
    </row>
    <row r="118" spans="2:5" x14ac:dyDescent="0.2">
      <c r="B118" s="5"/>
      <c r="C118" s="5"/>
      <c r="D118" s="5"/>
      <c r="E118" s="5"/>
    </row>
    <row r="119" spans="2:5" x14ac:dyDescent="0.2">
      <c r="B119" s="5"/>
      <c r="C119" s="5"/>
      <c r="D119" s="5"/>
      <c r="E119" s="5"/>
    </row>
    <row r="120" spans="2:5" x14ac:dyDescent="0.2">
      <c r="B120" s="5"/>
      <c r="C120" s="5"/>
      <c r="D120" s="5"/>
      <c r="E120" s="5"/>
    </row>
    <row r="121" spans="2:5" x14ac:dyDescent="0.2">
      <c r="B121" s="5"/>
      <c r="C121" s="5"/>
      <c r="D121" s="5"/>
      <c r="E121" s="5"/>
    </row>
    <row r="122" spans="2:5" x14ac:dyDescent="0.2">
      <c r="B122" s="5"/>
      <c r="C122" s="5"/>
      <c r="D122" s="5"/>
      <c r="E122" s="5"/>
    </row>
    <row r="123" spans="2:5" x14ac:dyDescent="0.2">
      <c r="B123" s="5"/>
      <c r="C123" s="5"/>
      <c r="D123" s="5"/>
      <c r="E123" s="5"/>
    </row>
    <row r="124" spans="2:5" x14ac:dyDescent="0.2">
      <c r="B124" s="5"/>
      <c r="C124" s="5"/>
      <c r="D124" s="5"/>
      <c r="E124" s="5"/>
    </row>
    <row r="125" spans="2:5" x14ac:dyDescent="0.2">
      <c r="B125" s="5"/>
      <c r="C125" s="5"/>
      <c r="D125" s="5"/>
      <c r="E125" s="5"/>
    </row>
    <row r="126" spans="2:5" x14ac:dyDescent="0.2">
      <c r="B126" s="5"/>
      <c r="C126" s="5"/>
      <c r="D126" s="5"/>
      <c r="E126" s="5"/>
    </row>
    <row r="127" spans="2:5" x14ac:dyDescent="0.2">
      <c r="B127" s="5"/>
      <c r="C127" s="5"/>
      <c r="D127" s="5"/>
      <c r="E127" s="5"/>
    </row>
    <row r="128" spans="2:5" x14ac:dyDescent="0.2">
      <c r="B128" s="5"/>
      <c r="C128" s="5"/>
      <c r="D128" s="5"/>
      <c r="E128" s="5"/>
    </row>
    <row r="129" spans="2:5" x14ac:dyDescent="0.2">
      <c r="B129" s="5"/>
      <c r="C129" s="5"/>
      <c r="D129" s="5"/>
      <c r="E129" s="5"/>
    </row>
    <row r="130" spans="2:5" x14ac:dyDescent="0.2">
      <c r="B130" s="5"/>
      <c r="C130" s="5"/>
      <c r="D130" s="5"/>
      <c r="E130" s="5"/>
    </row>
    <row r="131" spans="2:5" x14ac:dyDescent="0.2">
      <c r="B131" s="5"/>
      <c r="C131" s="5"/>
      <c r="D131" s="5"/>
      <c r="E131" s="5"/>
    </row>
    <row r="132" spans="2:5" x14ac:dyDescent="0.2">
      <c r="B132" s="5"/>
      <c r="C132" s="5"/>
      <c r="D132" s="5"/>
      <c r="E132" s="5"/>
    </row>
    <row r="133" spans="2:5" x14ac:dyDescent="0.2">
      <c r="B133" s="5"/>
      <c r="C133" s="5"/>
      <c r="D133" s="5"/>
      <c r="E133" s="5"/>
    </row>
    <row r="134" spans="2:5" x14ac:dyDescent="0.2">
      <c r="B134" s="5"/>
      <c r="C134" s="5"/>
      <c r="D134" s="5"/>
      <c r="E134" s="5"/>
    </row>
    <row r="135" spans="2:5" x14ac:dyDescent="0.2">
      <c r="B135" s="5"/>
      <c r="C135" s="5"/>
      <c r="D135" s="5"/>
      <c r="E135" s="5"/>
    </row>
    <row r="136" spans="2:5" x14ac:dyDescent="0.2">
      <c r="B136" s="5"/>
      <c r="C136" s="5"/>
      <c r="D136" s="5"/>
      <c r="E136" s="5"/>
    </row>
    <row r="137" spans="2:5" x14ac:dyDescent="0.2">
      <c r="B137" s="5"/>
      <c r="C137" s="5"/>
      <c r="D137" s="5"/>
      <c r="E137" s="5"/>
    </row>
    <row r="138" spans="2:5" x14ac:dyDescent="0.2">
      <c r="B138" s="5"/>
      <c r="C138" s="5"/>
      <c r="D138" s="5"/>
      <c r="E138" s="5"/>
    </row>
    <row r="139" spans="2:5" x14ac:dyDescent="0.2">
      <c r="B139" s="5"/>
      <c r="C139" s="5"/>
      <c r="D139" s="5"/>
      <c r="E139" s="5"/>
    </row>
    <row r="140" spans="2:5" x14ac:dyDescent="0.2">
      <c r="B140" s="5"/>
      <c r="C140" s="5"/>
      <c r="D140" s="5"/>
      <c r="E140" s="5"/>
    </row>
    <row r="141" spans="2:5" x14ac:dyDescent="0.2">
      <c r="B141" s="5"/>
      <c r="C141" s="5"/>
      <c r="D141" s="5"/>
      <c r="E141" s="5"/>
    </row>
    <row r="142" spans="2:5" x14ac:dyDescent="0.2">
      <c r="B142" s="5"/>
      <c r="C142" s="5"/>
      <c r="D142" s="5"/>
      <c r="E142" s="5"/>
    </row>
    <row r="143" spans="2:5" x14ac:dyDescent="0.2">
      <c r="B143" s="5"/>
      <c r="C143" s="5"/>
      <c r="D143" s="5"/>
      <c r="E143" s="5"/>
    </row>
    <row r="144" spans="2:5" x14ac:dyDescent="0.2">
      <c r="B144" s="5"/>
      <c r="C144" s="5"/>
      <c r="D144" s="5"/>
      <c r="E144" s="5"/>
    </row>
    <row r="145" spans="2:5" x14ac:dyDescent="0.2">
      <c r="B145" s="5"/>
      <c r="C145" s="5"/>
      <c r="D145" s="5"/>
      <c r="E145" s="5"/>
    </row>
    <row r="146" spans="2:5" x14ac:dyDescent="0.2">
      <c r="B146" s="5"/>
      <c r="C146" s="5"/>
      <c r="D146" s="5"/>
      <c r="E146" s="5"/>
    </row>
    <row r="147" spans="2:5" x14ac:dyDescent="0.2">
      <c r="B147" s="5"/>
      <c r="C147" s="5"/>
      <c r="D147" s="5"/>
      <c r="E147" s="5"/>
    </row>
    <row r="148" spans="2:5" x14ac:dyDescent="0.2">
      <c r="B148" s="5"/>
      <c r="C148" s="5"/>
      <c r="D148" s="5"/>
      <c r="E148" s="5"/>
    </row>
    <row r="149" spans="2:5" x14ac:dyDescent="0.2">
      <c r="B149" s="5"/>
      <c r="C149" s="5"/>
      <c r="D149" s="5"/>
      <c r="E149" s="5"/>
    </row>
    <row r="150" spans="2:5" x14ac:dyDescent="0.2">
      <c r="B150" s="5"/>
      <c r="C150" s="5"/>
      <c r="D150" s="5"/>
      <c r="E150" s="5"/>
    </row>
    <row r="151" spans="2:5" x14ac:dyDescent="0.2">
      <c r="B151" s="5"/>
      <c r="C151" s="5"/>
      <c r="D151" s="5"/>
      <c r="E151" s="5"/>
    </row>
    <row r="152" spans="2:5" x14ac:dyDescent="0.2">
      <c r="B152" s="5"/>
      <c r="C152" s="5"/>
      <c r="D152" s="5"/>
      <c r="E152" s="5"/>
    </row>
    <row r="153" spans="2:5" x14ac:dyDescent="0.2">
      <c r="B153" s="5"/>
      <c r="C153" s="5"/>
      <c r="D153" s="5"/>
      <c r="E153" s="5"/>
    </row>
    <row r="154" spans="2:5" x14ac:dyDescent="0.2">
      <c r="B154" s="5"/>
      <c r="C154" s="5"/>
      <c r="D154" s="5"/>
      <c r="E154" s="5"/>
    </row>
    <row r="155" spans="2:5" x14ac:dyDescent="0.2">
      <c r="B155" s="5"/>
      <c r="C155" s="5"/>
      <c r="D155" s="5"/>
      <c r="E155" s="5"/>
    </row>
    <row r="156" spans="2:5" x14ac:dyDescent="0.2">
      <c r="B156" s="5"/>
      <c r="C156" s="5"/>
      <c r="D156" s="5"/>
      <c r="E156" s="5"/>
    </row>
    <row r="157" spans="2:5" x14ac:dyDescent="0.2">
      <c r="B157" s="5"/>
      <c r="C157" s="5"/>
      <c r="D157" s="5"/>
      <c r="E157" s="5"/>
    </row>
    <row r="158" spans="2:5" x14ac:dyDescent="0.2">
      <c r="B158" s="5"/>
      <c r="C158" s="5"/>
      <c r="D158" s="5"/>
      <c r="E158" s="5"/>
    </row>
    <row r="159" spans="2:5" x14ac:dyDescent="0.2">
      <c r="B159" s="5"/>
      <c r="C159" s="5"/>
      <c r="D159" s="5"/>
      <c r="E159" s="5"/>
    </row>
    <row r="160" spans="2:5" x14ac:dyDescent="0.2">
      <c r="B160" s="5"/>
      <c r="C160" s="5"/>
      <c r="D160" s="5"/>
      <c r="E160" s="5"/>
    </row>
    <row r="161" spans="2:5" x14ac:dyDescent="0.2">
      <c r="B161" s="5"/>
      <c r="C161" s="5"/>
      <c r="D161" s="5"/>
      <c r="E161" s="5"/>
    </row>
    <row r="162" spans="2:5" x14ac:dyDescent="0.2">
      <c r="B162" s="5"/>
      <c r="C162" s="5"/>
      <c r="D162" s="5"/>
      <c r="E162" s="5"/>
    </row>
    <row r="163" spans="2:5" x14ac:dyDescent="0.2">
      <c r="B163" s="5"/>
      <c r="C163" s="5"/>
      <c r="D163" s="5"/>
      <c r="E163" s="5"/>
    </row>
    <row r="164" spans="2:5" x14ac:dyDescent="0.2">
      <c r="B164" s="5"/>
      <c r="C164" s="5"/>
      <c r="D164" s="5"/>
      <c r="E164" s="5"/>
    </row>
    <row r="165" spans="2:5" x14ac:dyDescent="0.2">
      <c r="B165" s="5"/>
      <c r="C165" s="5"/>
      <c r="D165" s="5"/>
      <c r="E165" s="5"/>
    </row>
    <row r="166" spans="2:5" x14ac:dyDescent="0.2">
      <c r="B166" s="5"/>
      <c r="C166" s="5"/>
      <c r="D166" s="5"/>
      <c r="E166" s="5"/>
    </row>
    <row r="167" spans="2:5" x14ac:dyDescent="0.2">
      <c r="B167" s="5"/>
      <c r="C167" s="5"/>
      <c r="D167" s="5"/>
      <c r="E167" s="5"/>
    </row>
    <row r="168" spans="2:5" x14ac:dyDescent="0.2">
      <c r="B168" s="5"/>
      <c r="C168" s="5"/>
      <c r="D168" s="5"/>
      <c r="E168" s="5"/>
    </row>
    <row r="169" spans="2:5" x14ac:dyDescent="0.2">
      <c r="B169" s="5"/>
      <c r="C169" s="5"/>
      <c r="D169" s="5"/>
      <c r="E169" s="5"/>
    </row>
    <row r="170" spans="2:5" x14ac:dyDescent="0.2">
      <c r="B170" s="5"/>
      <c r="C170" s="5"/>
      <c r="D170" s="5"/>
      <c r="E170" s="5"/>
    </row>
    <row r="171" spans="2:5" x14ac:dyDescent="0.2">
      <c r="B171" s="5"/>
      <c r="C171" s="5"/>
      <c r="D171" s="5"/>
      <c r="E171" s="5"/>
    </row>
    <row r="172" spans="2:5" x14ac:dyDescent="0.2">
      <c r="B172" s="5"/>
      <c r="C172" s="5"/>
      <c r="D172" s="5"/>
      <c r="E172" s="5"/>
    </row>
    <row r="173" spans="2:5" x14ac:dyDescent="0.2">
      <c r="B173" s="5"/>
      <c r="C173" s="5"/>
      <c r="D173" s="5"/>
      <c r="E173" s="5"/>
    </row>
    <row r="174" spans="2:5" x14ac:dyDescent="0.2">
      <c r="B174" s="5"/>
      <c r="C174" s="5"/>
      <c r="D174" s="5"/>
      <c r="E174" s="5"/>
    </row>
    <row r="175" spans="2:5" x14ac:dyDescent="0.2">
      <c r="B175" s="5"/>
      <c r="C175" s="5"/>
      <c r="D175" s="5"/>
      <c r="E175" s="5"/>
    </row>
    <row r="176" spans="2:5" x14ac:dyDescent="0.2">
      <c r="B176" s="5"/>
      <c r="C176" s="5"/>
      <c r="D176" s="5"/>
      <c r="E176" s="5"/>
    </row>
    <row r="177" spans="2:5" x14ac:dyDescent="0.2">
      <c r="B177" s="5"/>
      <c r="C177" s="5"/>
      <c r="D177" s="5"/>
      <c r="E177" s="5"/>
    </row>
    <row r="178" spans="2:5" x14ac:dyDescent="0.2">
      <c r="B178" s="5"/>
      <c r="C178" s="5"/>
      <c r="D178" s="5"/>
      <c r="E178" s="5"/>
    </row>
    <row r="179" spans="2:5" x14ac:dyDescent="0.2">
      <c r="B179" s="5"/>
      <c r="C179" s="5"/>
      <c r="D179" s="5"/>
      <c r="E179" s="5"/>
    </row>
    <row r="180" spans="2:5" x14ac:dyDescent="0.2">
      <c r="B180" s="5"/>
      <c r="C180" s="5"/>
      <c r="D180" s="5"/>
      <c r="E180" s="5"/>
    </row>
    <row r="181" spans="2:5" x14ac:dyDescent="0.2">
      <c r="B181" s="5"/>
      <c r="C181" s="5"/>
      <c r="D181" s="5"/>
      <c r="E181" s="5"/>
    </row>
    <row r="182" spans="2:5" x14ac:dyDescent="0.2">
      <c r="B182" s="5"/>
      <c r="C182" s="5"/>
      <c r="D182" s="5"/>
      <c r="E182" s="5"/>
    </row>
    <row r="183" spans="2:5" x14ac:dyDescent="0.2">
      <c r="B183" s="5"/>
      <c r="C183" s="5"/>
      <c r="D183" s="5"/>
      <c r="E183" s="5"/>
    </row>
    <row r="184" spans="2:5" x14ac:dyDescent="0.2">
      <c r="B184" s="5"/>
      <c r="C184" s="5"/>
      <c r="D184" s="5"/>
      <c r="E184" s="5"/>
    </row>
    <row r="185" spans="2:5" x14ac:dyDescent="0.2">
      <c r="B185" s="5"/>
      <c r="C185" s="5"/>
      <c r="D185" s="5"/>
      <c r="E185" s="5"/>
    </row>
    <row r="186" spans="2:5" x14ac:dyDescent="0.2">
      <c r="B186" s="5"/>
      <c r="C186" s="5"/>
      <c r="D186" s="5"/>
      <c r="E186" s="5"/>
    </row>
    <row r="187" spans="2:5" x14ac:dyDescent="0.2">
      <c r="B187" s="5"/>
      <c r="C187" s="5"/>
      <c r="D187" s="5"/>
      <c r="E187" s="5"/>
    </row>
    <row r="188" spans="2:5" x14ac:dyDescent="0.2">
      <c r="B188" s="5"/>
      <c r="C188" s="5"/>
      <c r="D188" s="5"/>
      <c r="E188" s="5"/>
    </row>
    <row r="189" spans="2:5" x14ac:dyDescent="0.2">
      <c r="B189" s="5"/>
      <c r="C189" s="5"/>
      <c r="D189" s="5"/>
      <c r="E189" s="5"/>
    </row>
    <row r="190" spans="2:5" x14ac:dyDescent="0.2">
      <c r="B190" s="5"/>
      <c r="C190" s="5"/>
      <c r="D190" s="5"/>
      <c r="E190" s="5"/>
    </row>
    <row r="191" spans="2:5" x14ac:dyDescent="0.2">
      <c r="B191" s="5"/>
      <c r="C191" s="5"/>
      <c r="D191" s="5"/>
      <c r="E191" s="5"/>
    </row>
    <row r="192" spans="2:5" x14ac:dyDescent="0.2">
      <c r="B192" s="5"/>
      <c r="C192" s="5"/>
      <c r="D192" s="5"/>
      <c r="E192" s="5"/>
    </row>
    <row r="193" spans="2:5" x14ac:dyDescent="0.2">
      <c r="B193" s="5"/>
      <c r="C193" s="5"/>
      <c r="D193" s="5"/>
      <c r="E193" s="5"/>
    </row>
    <row r="194" spans="2:5" x14ac:dyDescent="0.2">
      <c r="B194" s="5"/>
      <c r="C194" s="5"/>
      <c r="D194" s="5"/>
      <c r="E194" s="5"/>
    </row>
    <row r="195" spans="2:5" x14ac:dyDescent="0.2">
      <c r="B195" s="5"/>
      <c r="C195" s="5"/>
      <c r="D195" s="5"/>
      <c r="E195" s="5"/>
    </row>
    <row r="196" spans="2:5" x14ac:dyDescent="0.2">
      <c r="B196" s="5"/>
      <c r="C196" s="5"/>
      <c r="D196" s="5"/>
      <c r="E196" s="5"/>
    </row>
    <row r="197" spans="2:5" x14ac:dyDescent="0.2">
      <c r="B197" s="5"/>
      <c r="C197" s="5"/>
      <c r="D197" s="5"/>
      <c r="E197" s="5"/>
    </row>
    <row r="198" spans="2:5" x14ac:dyDescent="0.2">
      <c r="B198" s="5"/>
      <c r="C198" s="5"/>
      <c r="D198" s="5"/>
      <c r="E198" s="5"/>
    </row>
  </sheetData>
  <phoneticPr fontId="0" type="noConversion"/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" width="9.140625" style="5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64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65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764196</v>
      </c>
      <c r="C5" s="33">
        <v>867330</v>
      </c>
      <c r="D5" s="18">
        <v>1059095</v>
      </c>
      <c r="E5" s="18">
        <v>1193396</v>
      </c>
      <c r="F5" s="18">
        <v>1161806</v>
      </c>
      <c r="G5" s="30">
        <f t="shared" ref="G5" si="0">IF(E5&gt;0,F5/E5-1,"-")</f>
        <v>-2.6470676958863626E-2</v>
      </c>
      <c r="H5" s="31">
        <f t="shared" ref="H5" si="1">IF(B5&gt;0,((F5/B5)^(1/4)-1),"-")</f>
        <v>0.110407058306774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354854</v>
      </c>
      <c r="C6" s="33">
        <v>337058</v>
      </c>
      <c r="D6" s="33">
        <v>341511</v>
      </c>
      <c r="E6" s="33">
        <v>328642</v>
      </c>
      <c r="F6" s="33">
        <v>316039</v>
      </c>
      <c r="G6" s="30">
        <f t="shared" ref="G6:G38" si="2">IF(E6&gt;0,F6/E6-1,"-")</f>
        <v>-3.8348719883642413E-2</v>
      </c>
      <c r="H6" s="31">
        <f t="shared" ref="H6:H38" si="3">IF(B6&gt;0,((F6/B6)^(1/4)-1),"-")</f>
        <v>-2.8544875687530613E-2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421314</v>
      </c>
      <c r="C7" s="33">
        <v>415323</v>
      </c>
      <c r="D7" s="33">
        <v>414129</v>
      </c>
      <c r="E7" s="33">
        <v>415259</v>
      </c>
      <c r="F7" s="33">
        <v>386165</v>
      </c>
      <c r="G7" s="30">
        <f t="shared" si="2"/>
        <v>-7.0062298469148132E-2</v>
      </c>
      <c r="H7" s="31">
        <f t="shared" si="3"/>
        <v>-2.1542977480888403E-2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637456</v>
      </c>
      <c r="C8" s="33">
        <v>698294</v>
      </c>
      <c r="D8" s="33">
        <v>722729</v>
      </c>
      <c r="E8" s="33">
        <v>776367</v>
      </c>
      <c r="F8" s="33">
        <v>763980</v>
      </c>
      <c r="G8" s="30">
        <f t="shared" si="2"/>
        <v>-1.5955083098586065E-2</v>
      </c>
      <c r="H8" s="31">
        <f t="shared" si="3"/>
        <v>4.6304140779984682E-2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605018</v>
      </c>
      <c r="C9" s="33">
        <v>499390</v>
      </c>
      <c r="D9" s="33">
        <v>494007</v>
      </c>
      <c r="E9" s="33">
        <v>486140</v>
      </c>
      <c r="F9" s="33">
        <v>497458</v>
      </c>
      <c r="G9" s="30">
        <f t="shared" si="2"/>
        <v>2.3281359279220037E-2</v>
      </c>
      <c r="H9" s="31">
        <f t="shared" si="3"/>
        <v>-4.7758661682867909E-2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29305</v>
      </c>
      <c r="C10" s="33">
        <v>31598</v>
      </c>
      <c r="D10" s="33">
        <v>33228</v>
      </c>
      <c r="E10" s="33">
        <v>36129</v>
      </c>
      <c r="F10" s="33">
        <v>36645</v>
      </c>
      <c r="G10" s="30">
        <f t="shared" si="2"/>
        <v>1.4282155609067537E-2</v>
      </c>
      <c r="H10" s="31">
        <f t="shared" si="3"/>
        <v>5.7470473874395189E-2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45694</v>
      </c>
      <c r="C11" s="33">
        <v>41027</v>
      </c>
      <c r="D11" s="33">
        <v>38630</v>
      </c>
      <c r="E11" s="33">
        <v>39945</v>
      </c>
      <c r="F11" s="33">
        <v>42062</v>
      </c>
      <c r="G11" s="30">
        <f t="shared" si="2"/>
        <v>5.2997872074101782E-2</v>
      </c>
      <c r="H11" s="31">
        <f t="shared" si="3"/>
        <v>-2.0492681050862327E-2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54821</v>
      </c>
      <c r="C12" s="33">
        <v>55660</v>
      </c>
      <c r="D12" s="33">
        <v>55180</v>
      </c>
      <c r="E12" s="33">
        <v>60516</v>
      </c>
      <c r="F12" s="33">
        <v>59520</v>
      </c>
      <c r="G12" s="30">
        <f t="shared" si="2"/>
        <v>-1.6458457267499504E-2</v>
      </c>
      <c r="H12" s="31">
        <f t="shared" si="3"/>
        <v>2.0772572458907845E-2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71786</v>
      </c>
      <c r="C13" s="33">
        <v>70157</v>
      </c>
      <c r="D13" s="33">
        <v>71610</v>
      </c>
      <c r="E13" s="33">
        <v>73130</v>
      </c>
      <c r="F13" s="33">
        <v>69231</v>
      </c>
      <c r="G13" s="30">
        <f t="shared" si="2"/>
        <v>-5.3316012580336358E-2</v>
      </c>
      <c r="H13" s="31">
        <f t="shared" si="3"/>
        <v>-9.019263160732427E-3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41371</v>
      </c>
      <c r="C14" s="33">
        <v>37710</v>
      </c>
      <c r="D14" s="33">
        <v>41056</v>
      </c>
      <c r="E14" s="33">
        <v>46543</v>
      </c>
      <c r="F14" s="33">
        <v>45707</v>
      </c>
      <c r="G14" s="30">
        <f t="shared" si="2"/>
        <v>-1.796188470876392E-2</v>
      </c>
      <c r="H14" s="31">
        <f t="shared" si="3"/>
        <v>2.5230870446308673E-2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212341</v>
      </c>
      <c r="C15" s="33">
        <v>242041</v>
      </c>
      <c r="D15" s="33">
        <v>261388</v>
      </c>
      <c r="E15" s="33">
        <v>290986</v>
      </c>
      <c r="F15" s="33">
        <v>289342</v>
      </c>
      <c r="G15" s="30">
        <f t="shared" si="2"/>
        <v>-5.6497563456661126E-3</v>
      </c>
      <c r="H15" s="31">
        <f t="shared" si="3"/>
        <v>8.0424453702657939E-2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346549</v>
      </c>
      <c r="C16" s="33">
        <v>363357</v>
      </c>
      <c r="D16" s="33">
        <v>420204</v>
      </c>
      <c r="E16" s="33">
        <v>453355</v>
      </c>
      <c r="F16" s="33">
        <v>414623</v>
      </c>
      <c r="G16" s="30">
        <f t="shared" si="2"/>
        <v>-8.5434152044203793E-2</v>
      </c>
      <c r="H16" s="31">
        <f t="shared" si="3"/>
        <v>4.5856704750204091E-2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41999</v>
      </c>
      <c r="C17" s="33">
        <v>42064</v>
      </c>
      <c r="D17" s="33">
        <v>44523</v>
      </c>
      <c r="E17" s="33">
        <v>44244</v>
      </c>
      <c r="F17" s="33">
        <v>45511</v>
      </c>
      <c r="G17" s="30">
        <f t="shared" si="2"/>
        <v>2.8636651297351046E-2</v>
      </c>
      <c r="H17" s="31">
        <f t="shared" si="3"/>
        <v>2.0279961430107241E-2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48505</v>
      </c>
      <c r="C18" s="33">
        <v>46939</v>
      </c>
      <c r="D18" s="33">
        <v>44109</v>
      </c>
      <c r="E18" s="33">
        <v>46078</v>
      </c>
      <c r="F18" s="33">
        <v>38441</v>
      </c>
      <c r="G18" s="30">
        <f t="shared" si="2"/>
        <v>-0.16574070055123924</v>
      </c>
      <c r="H18" s="31">
        <f t="shared" si="3"/>
        <v>-5.6477976185547174E-2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37307</v>
      </c>
      <c r="C19" s="33">
        <v>37076</v>
      </c>
      <c r="D19" s="33">
        <v>38620</v>
      </c>
      <c r="E19" s="33">
        <v>43820</v>
      </c>
      <c r="F19" s="33">
        <v>43461</v>
      </c>
      <c r="G19" s="30">
        <f t="shared" si="2"/>
        <v>-8.1926061159287578E-3</v>
      </c>
      <c r="H19" s="31">
        <f t="shared" si="3"/>
        <v>3.8908613360160382E-2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54288</v>
      </c>
      <c r="C20" s="33">
        <v>53107</v>
      </c>
      <c r="D20" s="33">
        <v>55321</v>
      </c>
      <c r="E20" s="33">
        <v>67205</v>
      </c>
      <c r="F20" s="33">
        <v>64935</v>
      </c>
      <c r="G20" s="30">
        <f t="shared" si="2"/>
        <v>-3.3777248716613362E-2</v>
      </c>
      <c r="H20" s="31">
        <f t="shared" si="3"/>
        <v>4.5788232314812438E-2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24396</v>
      </c>
      <c r="C21" s="33">
        <v>28285</v>
      </c>
      <c r="D21" s="33">
        <v>25220</v>
      </c>
      <c r="E21" s="33">
        <v>26110</v>
      </c>
      <c r="F21" s="33">
        <v>25623</v>
      </c>
      <c r="G21" s="30">
        <f t="shared" si="2"/>
        <v>-1.8651857525852189E-2</v>
      </c>
      <c r="H21" s="31">
        <f t="shared" si="3"/>
        <v>1.234335842276324E-2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28911</v>
      </c>
      <c r="C22" s="33">
        <v>26504</v>
      </c>
      <c r="D22" s="33">
        <v>30004</v>
      </c>
      <c r="E22" s="33">
        <v>32907</v>
      </c>
      <c r="F22" s="33">
        <v>32774</v>
      </c>
      <c r="G22" s="30">
        <f t="shared" si="2"/>
        <v>-4.0416932567538533E-3</v>
      </c>
      <c r="H22" s="31">
        <f t="shared" si="3"/>
        <v>3.1850036619012867E-2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37351</v>
      </c>
      <c r="C23" s="33">
        <v>38138</v>
      </c>
      <c r="D23" s="33">
        <v>42264</v>
      </c>
      <c r="E23" s="33">
        <v>49902</v>
      </c>
      <c r="F23" s="33">
        <v>44384</v>
      </c>
      <c r="G23" s="30">
        <f t="shared" ref="G23" si="4">IF(E23&gt;0,F23/E23-1,"-")</f>
        <v>-0.11057673039156746</v>
      </c>
      <c r="H23" s="31">
        <f t="shared" ref="H23" si="5">IF(B23&gt;0,((F23/B23)^(1/4)-1),"-")</f>
        <v>4.4073448325046005E-2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40173</v>
      </c>
      <c r="C24" s="33">
        <v>38088</v>
      </c>
      <c r="D24" s="33">
        <v>44224</v>
      </c>
      <c r="E24" s="33">
        <v>48818</v>
      </c>
      <c r="F24" s="33">
        <v>48743</v>
      </c>
      <c r="G24" s="30">
        <f t="shared" si="2"/>
        <v>-1.5363185710188798E-3</v>
      </c>
      <c r="H24" s="31">
        <f t="shared" si="3"/>
        <v>4.9529131400601223E-2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68351</v>
      </c>
      <c r="C25" s="33">
        <v>68543</v>
      </c>
      <c r="D25" s="33">
        <v>72401</v>
      </c>
      <c r="E25" s="33">
        <v>83835</v>
      </c>
      <c r="F25" s="33">
        <v>87768</v>
      </c>
      <c r="G25" s="30">
        <f t="shared" si="2"/>
        <v>4.6913580246913611E-2</v>
      </c>
      <c r="H25" s="31">
        <f t="shared" si="3"/>
        <v>6.4505310396244742E-2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54166</v>
      </c>
      <c r="C26" s="33">
        <v>46894</v>
      </c>
      <c r="D26" s="33">
        <v>63356</v>
      </c>
      <c r="E26" s="33">
        <v>81987</v>
      </c>
      <c r="F26" s="33">
        <v>103271</v>
      </c>
      <c r="G26" s="30">
        <f t="shared" si="2"/>
        <v>0.25960213204532434</v>
      </c>
      <c r="H26" s="31">
        <f t="shared" si="3"/>
        <v>0.17506774225152832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293381</v>
      </c>
      <c r="C27" s="33">
        <v>288381</v>
      </c>
      <c r="D27" s="33">
        <v>321245</v>
      </c>
      <c r="E27" s="33">
        <v>350950</v>
      </c>
      <c r="F27" s="33">
        <v>357306</v>
      </c>
      <c r="G27" s="30">
        <f t="shared" si="2"/>
        <v>1.8110842000284899E-2</v>
      </c>
      <c r="H27" s="31">
        <f t="shared" si="3"/>
        <v>5.0514572291850524E-2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49229</v>
      </c>
      <c r="C28" s="33">
        <v>48634</v>
      </c>
      <c r="D28" s="33">
        <v>58704</v>
      </c>
      <c r="E28" s="33">
        <v>67877</v>
      </c>
      <c r="F28" s="33">
        <v>68792</v>
      </c>
      <c r="G28" s="30">
        <f t="shared" si="2"/>
        <v>1.3480265774857392E-2</v>
      </c>
      <c r="H28" s="31">
        <f t="shared" si="3"/>
        <v>8.7249534760317271E-2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103079</v>
      </c>
      <c r="C29" s="33">
        <v>89865</v>
      </c>
      <c r="D29" s="33">
        <v>94472</v>
      </c>
      <c r="E29" s="33">
        <v>108340</v>
      </c>
      <c r="F29" s="33">
        <v>138141</v>
      </c>
      <c r="G29" s="30">
        <f t="shared" si="2"/>
        <v>0.2750692265091379</v>
      </c>
      <c r="H29" s="31">
        <f t="shared" si="3"/>
        <v>7.5940114512609513E-2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53488</v>
      </c>
      <c r="C30" s="33">
        <v>54835</v>
      </c>
      <c r="D30" s="33">
        <v>60364</v>
      </c>
      <c r="E30" s="33">
        <v>78711</v>
      </c>
      <c r="F30" s="33">
        <v>84967</v>
      </c>
      <c r="G30" s="30">
        <f t="shared" si="2"/>
        <v>7.9480631677910418E-2</v>
      </c>
      <c r="H30" s="31">
        <f t="shared" si="3"/>
        <v>0.12266060015381663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44430</v>
      </c>
      <c r="C31" s="33">
        <v>29999</v>
      </c>
      <c r="D31" s="33">
        <v>26482</v>
      </c>
      <c r="E31" s="33">
        <v>26390</v>
      </c>
      <c r="F31" s="33">
        <v>29091</v>
      </c>
      <c r="G31" s="30">
        <f t="shared" si="2"/>
        <v>0.10234937476316786</v>
      </c>
      <c r="H31" s="31">
        <f t="shared" si="3"/>
        <v>-0.10045978393818367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21499</v>
      </c>
      <c r="C32" s="33">
        <v>19821</v>
      </c>
      <c r="D32" s="33">
        <v>22430</v>
      </c>
      <c r="E32" s="33">
        <v>23246</v>
      </c>
      <c r="F32" s="33">
        <v>24831</v>
      </c>
      <c r="G32" s="30">
        <f t="shared" si="2"/>
        <v>6.8183773552439098E-2</v>
      </c>
      <c r="H32" s="31">
        <f t="shared" si="3"/>
        <v>3.6678251495709357E-2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30639</v>
      </c>
      <c r="C33" s="33">
        <v>29046</v>
      </c>
      <c r="D33" s="33">
        <v>30188</v>
      </c>
      <c r="E33" s="33">
        <v>34745</v>
      </c>
      <c r="F33" s="33">
        <v>38513</v>
      </c>
      <c r="G33" s="30">
        <f t="shared" si="2"/>
        <v>0.10844725859835957</v>
      </c>
      <c r="H33" s="31">
        <f t="shared" si="3"/>
        <v>5.884695190941458E-2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26465</v>
      </c>
      <c r="C34" s="33">
        <v>25914</v>
      </c>
      <c r="D34" s="33">
        <v>29362</v>
      </c>
      <c r="E34" s="33">
        <v>35009</v>
      </c>
      <c r="F34" s="33">
        <v>38733</v>
      </c>
      <c r="G34" s="30">
        <f t="shared" ref="G34:G35" si="6">IF(E34&gt;0,F34/E34-1,"-")</f>
        <v>0.10637264703361993</v>
      </c>
      <c r="H34" s="31">
        <f t="shared" ref="H34:H35" si="7">IF(B34&gt;0,((F34/B34)^(1/4)-1),"-")</f>
        <v>9.9897739220293991E-2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30270</v>
      </c>
      <c r="C35" s="33">
        <v>26784</v>
      </c>
      <c r="D35" s="33">
        <v>38771</v>
      </c>
      <c r="E35" s="33">
        <v>53372</v>
      </c>
      <c r="F35" s="33">
        <v>58033</v>
      </c>
      <c r="G35" s="30">
        <f t="shared" si="6"/>
        <v>8.7330435434310072E-2</v>
      </c>
      <c r="H35" s="31">
        <f t="shared" si="7"/>
        <v>0.17669972032184145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598382</v>
      </c>
      <c r="C36" s="19">
        <v>499394</v>
      </c>
      <c r="D36" s="19">
        <v>461481</v>
      </c>
      <c r="E36" s="19">
        <v>467709</v>
      </c>
      <c r="F36" s="19">
        <v>510812</v>
      </c>
      <c r="G36" s="30">
        <f t="shared" si="2"/>
        <v>9.2157730554682571E-2</v>
      </c>
      <c r="H36" s="32">
        <f t="shared" si="3"/>
        <v>-3.8784771845259969E-2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4506818</v>
      </c>
      <c r="C37" s="65">
        <v>4329926</v>
      </c>
      <c r="D37" s="65">
        <v>4497213</v>
      </c>
      <c r="E37" s="65">
        <v>4778267</v>
      </c>
      <c r="F37" s="65">
        <v>4804902</v>
      </c>
      <c r="G37" s="66">
        <f t="shared" si="2"/>
        <v>5.5741966700479928E-3</v>
      </c>
      <c r="H37" s="67">
        <f t="shared" si="3"/>
        <v>1.6140189452289455E-2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5271014</v>
      </c>
      <c r="C38" s="68">
        <v>5197256</v>
      </c>
      <c r="D38" s="68">
        <v>5556308</v>
      </c>
      <c r="E38" s="68">
        <v>5971663</v>
      </c>
      <c r="F38" s="68">
        <v>5966708</v>
      </c>
      <c r="G38" s="66">
        <f t="shared" si="2"/>
        <v>-8.297521142770492E-4</v>
      </c>
      <c r="H38" s="66">
        <f t="shared" si="3"/>
        <v>3.1478437620483746E-2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E41" s="34"/>
      <c r="F41" s="34"/>
      <c r="H41"/>
      <c r="J41"/>
    </row>
  </sheetData>
  <phoneticPr fontId="0" type="noConversion"/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28" customWidth="1"/>
    <col min="2" max="8" width="12.5703125" style="28" customWidth="1"/>
    <col min="9" max="9" width="25.7109375" style="28" customWidth="1"/>
    <col min="10" max="10" width="12.28515625" style="28" bestFit="1" customWidth="1"/>
    <col min="11" max="12" width="13" style="28" customWidth="1"/>
    <col min="13" max="14" width="13.42578125" style="28" customWidth="1"/>
    <col min="15" max="16" width="9.140625" style="28"/>
    <col min="17" max="17" width="11.5703125" style="5" customWidth="1"/>
    <col min="18" max="16384" width="9.140625" style="28"/>
  </cols>
  <sheetData>
    <row r="1" spans="1:17" s="23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66</v>
      </c>
    </row>
    <row r="2" spans="1:17" s="23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67</v>
      </c>
    </row>
    <row r="3" spans="1:17" s="25" customFormat="1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24" t="s">
        <v>3</v>
      </c>
    </row>
    <row r="4" spans="1:17" s="25" customFormat="1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26"/>
    </row>
    <row r="5" spans="1:17" ht="14.1" customHeight="1" x14ac:dyDescent="0.2">
      <c r="A5" s="21" t="s">
        <v>4</v>
      </c>
      <c r="B5" s="21">
        <v>187029</v>
      </c>
      <c r="C5" s="21">
        <v>182503</v>
      </c>
      <c r="D5" s="21">
        <v>216883</v>
      </c>
      <c r="E5" s="21">
        <v>250086</v>
      </c>
      <c r="F5" s="12">
        <v>240598</v>
      </c>
      <c r="G5" s="30">
        <f t="shared" ref="G5" si="0">IF(E5&gt;0,F5/E5-1,"-")</f>
        <v>-3.7938949001543487E-2</v>
      </c>
      <c r="H5" s="31">
        <f t="shared" ref="H5" si="1">IF(B5&gt;0,((F5/B5)^(1/4)-1),"-")</f>
        <v>6.4990577258151605E-2</v>
      </c>
      <c r="I5" s="29" t="s">
        <v>5</v>
      </c>
      <c r="J5" s="16"/>
      <c r="Q5" s="28"/>
    </row>
    <row r="6" spans="1:17" ht="14.1" customHeight="1" x14ac:dyDescent="0.2">
      <c r="A6" s="12" t="s">
        <v>8</v>
      </c>
      <c r="B6" s="12">
        <v>178909</v>
      </c>
      <c r="C6" s="12">
        <v>184835</v>
      </c>
      <c r="D6" s="12">
        <v>191284</v>
      </c>
      <c r="E6" s="12">
        <v>191204</v>
      </c>
      <c r="F6" s="12">
        <v>199929</v>
      </c>
      <c r="G6" s="30">
        <f t="shared" ref="G6:G38" si="2">IF(E6&gt;0,F6/E6-1,"-")</f>
        <v>4.5631890546222964E-2</v>
      </c>
      <c r="H6" s="31">
        <f t="shared" ref="H6:H38" si="3">IF(B6&gt;0,((F6/B6)^(1/4)-1),"-")</f>
        <v>2.8160467570151448E-2</v>
      </c>
      <c r="I6" s="18" t="s">
        <v>9</v>
      </c>
      <c r="J6" s="16"/>
      <c r="Q6" s="28"/>
    </row>
    <row r="7" spans="1:17" ht="14.1" customHeight="1" x14ac:dyDescent="0.2">
      <c r="A7" s="12" t="s">
        <v>10</v>
      </c>
      <c r="B7" s="12">
        <v>68387</v>
      </c>
      <c r="C7" s="12">
        <v>72583</v>
      </c>
      <c r="D7" s="12">
        <v>69428</v>
      </c>
      <c r="E7" s="12">
        <v>76779</v>
      </c>
      <c r="F7" s="12">
        <v>75213</v>
      </c>
      <c r="G7" s="30">
        <f t="shared" si="2"/>
        <v>-2.0396202086508053E-2</v>
      </c>
      <c r="H7" s="31">
        <f t="shared" si="3"/>
        <v>2.4070462277147042E-2</v>
      </c>
      <c r="I7" s="18" t="s">
        <v>11</v>
      </c>
      <c r="J7" s="16"/>
      <c r="Q7" s="28"/>
    </row>
    <row r="8" spans="1:17" ht="14.1" customHeight="1" x14ac:dyDescent="0.2">
      <c r="A8" s="12" t="s">
        <v>6</v>
      </c>
      <c r="B8" s="12">
        <v>49379</v>
      </c>
      <c r="C8" s="12">
        <v>47615</v>
      </c>
      <c r="D8" s="12">
        <v>49299</v>
      </c>
      <c r="E8" s="12">
        <v>54685</v>
      </c>
      <c r="F8" s="12">
        <v>54589</v>
      </c>
      <c r="G8" s="30">
        <f t="shared" si="2"/>
        <v>-1.7555088232604765E-3</v>
      </c>
      <c r="H8" s="31">
        <f t="shared" si="3"/>
        <v>2.5393858688746551E-2</v>
      </c>
      <c r="I8" s="18" t="s">
        <v>7</v>
      </c>
      <c r="J8" s="16"/>
      <c r="Q8" s="28"/>
    </row>
    <row r="9" spans="1:17" ht="14.1" customHeight="1" x14ac:dyDescent="0.2">
      <c r="A9" s="12" t="s">
        <v>14</v>
      </c>
      <c r="B9" s="12">
        <v>91315</v>
      </c>
      <c r="C9" s="12">
        <v>74592</v>
      </c>
      <c r="D9" s="12">
        <v>78650</v>
      </c>
      <c r="E9" s="12">
        <v>75440</v>
      </c>
      <c r="F9" s="12">
        <v>83169</v>
      </c>
      <c r="G9" s="30">
        <f t="shared" si="2"/>
        <v>0.10245227995758222</v>
      </c>
      <c r="H9" s="31">
        <f t="shared" si="3"/>
        <v>-2.3089361527675156E-2</v>
      </c>
      <c r="I9" s="18" t="s">
        <v>15</v>
      </c>
      <c r="J9" s="16"/>
      <c r="Q9" s="28"/>
    </row>
    <row r="10" spans="1:17" ht="14.1" customHeight="1" x14ac:dyDescent="0.2">
      <c r="A10" s="12" t="s">
        <v>25</v>
      </c>
      <c r="B10" s="12">
        <v>1886</v>
      </c>
      <c r="C10" s="12">
        <v>978</v>
      </c>
      <c r="D10" s="12">
        <v>1704</v>
      </c>
      <c r="E10" s="12">
        <v>1764</v>
      </c>
      <c r="F10" s="12">
        <v>2353</v>
      </c>
      <c r="G10" s="30">
        <f t="shared" si="2"/>
        <v>0.33390022675736963</v>
      </c>
      <c r="H10" s="31">
        <f t="shared" si="3"/>
        <v>5.6866323845184308E-2</v>
      </c>
      <c r="I10" s="18" t="s">
        <v>26</v>
      </c>
      <c r="J10" s="16"/>
      <c r="Q10" s="28"/>
    </row>
    <row r="11" spans="1:17" ht="14.1" customHeight="1" x14ac:dyDescent="0.2">
      <c r="A11" s="12" t="s">
        <v>16</v>
      </c>
      <c r="B11" s="12">
        <v>3389</v>
      </c>
      <c r="C11" s="12">
        <v>3278</v>
      </c>
      <c r="D11" s="12">
        <v>3273</v>
      </c>
      <c r="E11" s="12">
        <v>3207</v>
      </c>
      <c r="F11" s="12">
        <v>4126</v>
      </c>
      <c r="G11" s="30">
        <f t="shared" si="2"/>
        <v>0.28656064858122865</v>
      </c>
      <c r="H11" s="31">
        <f t="shared" si="3"/>
        <v>5.0423462521200557E-2</v>
      </c>
      <c r="I11" s="18" t="s">
        <v>17</v>
      </c>
      <c r="J11" s="16"/>
      <c r="Q11" s="28"/>
    </row>
    <row r="12" spans="1:17" ht="14.1" customHeight="1" x14ac:dyDescent="0.2">
      <c r="A12" s="12" t="s">
        <v>18</v>
      </c>
      <c r="B12" s="12">
        <v>3921</v>
      </c>
      <c r="C12" s="12">
        <v>3092</v>
      </c>
      <c r="D12" s="12">
        <v>4675</v>
      </c>
      <c r="E12" s="12">
        <v>3669</v>
      </c>
      <c r="F12" s="12">
        <v>4529</v>
      </c>
      <c r="G12" s="30">
        <f t="shared" si="2"/>
        <v>0.23439629326792044</v>
      </c>
      <c r="H12" s="31">
        <f t="shared" si="3"/>
        <v>3.6695872873420132E-2</v>
      </c>
      <c r="I12" s="18" t="s">
        <v>19</v>
      </c>
      <c r="J12" s="16"/>
      <c r="Q12" s="28"/>
    </row>
    <row r="13" spans="1:17" ht="14.1" customHeight="1" x14ac:dyDescent="0.2">
      <c r="A13" s="12" t="s">
        <v>27</v>
      </c>
      <c r="B13" s="12">
        <v>19370</v>
      </c>
      <c r="C13" s="12">
        <v>10373</v>
      </c>
      <c r="D13" s="12">
        <v>17678</v>
      </c>
      <c r="E13" s="12">
        <v>14965</v>
      </c>
      <c r="F13" s="12">
        <v>19291</v>
      </c>
      <c r="G13" s="30">
        <f t="shared" si="2"/>
        <v>0.28907450718342798</v>
      </c>
      <c r="H13" s="31">
        <f t="shared" si="3"/>
        <v>-1.0211811176122909E-3</v>
      </c>
      <c r="I13" s="18" t="s">
        <v>28</v>
      </c>
      <c r="J13" s="16"/>
      <c r="Q13" s="28"/>
    </row>
    <row r="14" spans="1:17" ht="14.1" customHeight="1" x14ac:dyDescent="0.2">
      <c r="A14" s="12" t="s">
        <v>29</v>
      </c>
      <c r="B14" s="12">
        <v>1982</v>
      </c>
      <c r="C14" s="12">
        <v>2252</v>
      </c>
      <c r="D14" s="12">
        <v>3695</v>
      </c>
      <c r="E14" s="12">
        <v>3112</v>
      </c>
      <c r="F14" s="12">
        <v>3367</v>
      </c>
      <c r="G14" s="30">
        <f t="shared" si="2"/>
        <v>8.1940874035989708E-2</v>
      </c>
      <c r="H14" s="31">
        <f t="shared" si="3"/>
        <v>0.14165495667650285</v>
      </c>
      <c r="I14" s="18" t="s">
        <v>29</v>
      </c>
      <c r="J14" s="16"/>
      <c r="Q14" s="28"/>
    </row>
    <row r="15" spans="1:17" ht="14.1" customHeight="1" x14ac:dyDescent="0.2">
      <c r="A15" s="12" t="s">
        <v>12</v>
      </c>
      <c r="B15" s="12">
        <v>16187</v>
      </c>
      <c r="C15" s="12">
        <v>14748</v>
      </c>
      <c r="D15" s="12">
        <v>16092</v>
      </c>
      <c r="E15" s="12">
        <v>16462</v>
      </c>
      <c r="F15" s="12">
        <v>19536</v>
      </c>
      <c r="G15" s="30">
        <f t="shared" si="2"/>
        <v>0.18673308225003038</v>
      </c>
      <c r="H15" s="31">
        <f t="shared" si="3"/>
        <v>4.8135232903545155E-2</v>
      </c>
      <c r="I15" s="18" t="s">
        <v>13</v>
      </c>
      <c r="J15" s="16"/>
      <c r="Q15" s="28"/>
    </row>
    <row r="16" spans="1:17" ht="14.1" customHeight="1" x14ac:dyDescent="0.2">
      <c r="A16" s="12" t="s">
        <v>23</v>
      </c>
      <c r="B16" s="12">
        <v>31217</v>
      </c>
      <c r="C16" s="12">
        <v>31585</v>
      </c>
      <c r="D16" s="12">
        <v>36996</v>
      </c>
      <c r="E16" s="12">
        <v>39122</v>
      </c>
      <c r="F16" s="12">
        <v>39145</v>
      </c>
      <c r="G16" s="30">
        <f t="shared" si="2"/>
        <v>5.8790450385970416E-4</v>
      </c>
      <c r="H16" s="31">
        <f t="shared" si="3"/>
        <v>5.8208591610076965E-2</v>
      </c>
      <c r="I16" s="18" t="s">
        <v>24</v>
      </c>
      <c r="J16" s="16"/>
      <c r="Q16" s="28"/>
    </row>
    <row r="17" spans="1:17" ht="14.1" customHeight="1" x14ac:dyDescent="0.2">
      <c r="A17" s="12" t="s">
        <v>22</v>
      </c>
      <c r="B17" s="12">
        <v>3642</v>
      </c>
      <c r="C17" s="12">
        <v>2303</v>
      </c>
      <c r="D17" s="12">
        <v>2333</v>
      </c>
      <c r="E17" s="12">
        <v>3708</v>
      </c>
      <c r="F17" s="12">
        <v>3370</v>
      </c>
      <c r="G17" s="30">
        <f t="shared" si="2"/>
        <v>-9.1154261057173724E-2</v>
      </c>
      <c r="H17" s="31">
        <f t="shared" si="3"/>
        <v>-1.9217993037697001E-2</v>
      </c>
      <c r="I17" s="18" t="s">
        <v>22</v>
      </c>
      <c r="J17" s="16"/>
      <c r="Q17" s="28"/>
    </row>
    <row r="18" spans="1:17" ht="14.1" customHeight="1" x14ac:dyDescent="0.2">
      <c r="A18" s="12" t="s">
        <v>20</v>
      </c>
      <c r="B18" s="12">
        <v>1709</v>
      </c>
      <c r="C18" s="12">
        <v>1859</v>
      </c>
      <c r="D18" s="12">
        <v>2270</v>
      </c>
      <c r="E18" s="12">
        <v>2535</v>
      </c>
      <c r="F18" s="12">
        <v>1762</v>
      </c>
      <c r="G18" s="30">
        <f t="shared" si="2"/>
        <v>-0.30493096646942797</v>
      </c>
      <c r="H18" s="31">
        <f t="shared" si="3"/>
        <v>7.6645039300651252E-3</v>
      </c>
      <c r="I18" s="18" t="s">
        <v>21</v>
      </c>
      <c r="J18" s="16"/>
      <c r="Q18" s="28"/>
    </row>
    <row r="19" spans="1:17" ht="14.1" customHeight="1" x14ac:dyDescent="0.2">
      <c r="A19" s="12" t="s">
        <v>30</v>
      </c>
      <c r="B19" s="12">
        <v>2971</v>
      </c>
      <c r="C19" s="12">
        <v>4360</v>
      </c>
      <c r="D19" s="12">
        <v>3988</v>
      </c>
      <c r="E19" s="12">
        <v>2795</v>
      </c>
      <c r="F19" s="12">
        <v>4073</v>
      </c>
      <c r="G19" s="30">
        <f t="shared" si="2"/>
        <v>0.45724508050089452</v>
      </c>
      <c r="H19" s="31">
        <f t="shared" si="3"/>
        <v>8.2063977978592995E-2</v>
      </c>
      <c r="I19" s="18" t="s">
        <v>31</v>
      </c>
      <c r="J19" s="16"/>
      <c r="Q19" s="28"/>
    </row>
    <row r="20" spans="1:17" ht="14.1" customHeight="1" x14ac:dyDescent="0.2">
      <c r="A20" s="12" t="s">
        <v>77</v>
      </c>
      <c r="B20" s="12">
        <v>9327</v>
      </c>
      <c r="C20" s="12">
        <v>10053</v>
      </c>
      <c r="D20" s="12">
        <v>12544</v>
      </c>
      <c r="E20" s="12">
        <v>8344</v>
      </c>
      <c r="F20" s="12">
        <v>15513</v>
      </c>
      <c r="G20" s="30">
        <f t="shared" si="2"/>
        <v>0.85918024928092041</v>
      </c>
      <c r="H20" s="31">
        <f t="shared" si="3"/>
        <v>0.13563417635957187</v>
      </c>
      <c r="I20" s="18" t="s">
        <v>78</v>
      </c>
      <c r="J20" s="16"/>
      <c r="Q20" s="28"/>
    </row>
    <row r="21" spans="1:17" ht="14.1" customHeight="1" x14ac:dyDescent="0.2">
      <c r="A21" s="12" t="s">
        <v>87</v>
      </c>
      <c r="B21" s="12">
        <v>2556</v>
      </c>
      <c r="C21" s="12">
        <v>3794</v>
      </c>
      <c r="D21" s="12">
        <v>3918</v>
      </c>
      <c r="E21" s="12">
        <v>2807</v>
      </c>
      <c r="F21" s="12">
        <v>4345</v>
      </c>
      <c r="G21" s="30">
        <f t="shared" si="2"/>
        <v>0.54791592447452797</v>
      </c>
      <c r="H21" s="31">
        <f t="shared" si="3"/>
        <v>0.14184520590151628</v>
      </c>
      <c r="I21" s="18" t="s">
        <v>36</v>
      </c>
      <c r="J21" s="16"/>
      <c r="Q21" s="28"/>
    </row>
    <row r="22" spans="1:17" ht="14.1" customHeight="1" x14ac:dyDescent="0.2">
      <c r="A22" s="12" t="s">
        <v>79</v>
      </c>
      <c r="B22" s="12">
        <v>1734</v>
      </c>
      <c r="C22" s="12">
        <v>1491</v>
      </c>
      <c r="D22" s="12">
        <v>1883</v>
      </c>
      <c r="E22" s="12">
        <v>3923</v>
      </c>
      <c r="F22" s="12">
        <v>6502</v>
      </c>
      <c r="G22" s="30">
        <f t="shared" si="2"/>
        <v>0.65740504715778747</v>
      </c>
      <c r="H22" s="31">
        <f t="shared" si="3"/>
        <v>0.391552090242685</v>
      </c>
      <c r="I22" s="18" t="s">
        <v>80</v>
      </c>
      <c r="J22" s="16"/>
      <c r="Q22" s="28"/>
    </row>
    <row r="23" spans="1:17" ht="14.1" customHeight="1" x14ac:dyDescent="0.2">
      <c r="A23" s="12" t="s">
        <v>114</v>
      </c>
      <c r="B23" s="12">
        <v>5672</v>
      </c>
      <c r="C23" s="12">
        <v>1741</v>
      </c>
      <c r="D23" s="12">
        <v>1858</v>
      </c>
      <c r="E23" s="12">
        <v>2298</v>
      </c>
      <c r="F23" s="12">
        <v>2360</v>
      </c>
      <c r="G23" s="30">
        <f t="shared" ref="G23" si="4">IF(E23&gt;0,F23/E23-1,"-")</f>
        <v>2.6979982593559715E-2</v>
      </c>
      <c r="H23" s="31">
        <f t="shared" ref="H23" si="5">IF(B23&gt;0,((F23/B23)^(1/4)-1),"-")</f>
        <v>-0.19685502735768201</v>
      </c>
      <c r="I23" s="18" t="s">
        <v>117</v>
      </c>
      <c r="J23" s="16"/>
      <c r="Q23" s="28"/>
    </row>
    <row r="24" spans="1:17" ht="14.1" customHeight="1" x14ac:dyDescent="0.2">
      <c r="A24" s="12" t="s">
        <v>32</v>
      </c>
      <c r="B24" s="12">
        <v>2358</v>
      </c>
      <c r="C24" s="12">
        <v>1914</v>
      </c>
      <c r="D24" s="12">
        <v>2137</v>
      </c>
      <c r="E24" s="12">
        <v>2239</v>
      </c>
      <c r="F24" s="12">
        <v>2597</v>
      </c>
      <c r="G24" s="30">
        <f t="shared" si="2"/>
        <v>0.15989280928986149</v>
      </c>
      <c r="H24" s="31">
        <f t="shared" si="3"/>
        <v>2.4429408178311851E-2</v>
      </c>
      <c r="I24" s="18" t="s">
        <v>33</v>
      </c>
      <c r="J24" s="16"/>
      <c r="Q24" s="28"/>
    </row>
    <row r="25" spans="1:17" ht="14.1" customHeight="1" x14ac:dyDescent="0.2">
      <c r="A25" s="12" t="s">
        <v>34</v>
      </c>
      <c r="B25" s="12">
        <v>5592</v>
      </c>
      <c r="C25" s="12">
        <v>5235</v>
      </c>
      <c r="D25" s="12">
        <v>5383</v>
      </c>
      <c r="E25" s="12">
        <v>7179</v>
      </c>
      <c r="F25" s="12">
        <v>7578</v>
      </c>
      <c r="G25" s="30">
        <f t="shared" si="2"/>
        <v>5.5578771416631811E-2</v>
      </c>
      <c r="H25" s="31">
        <f t="shared" si="3"/>
        <v>7.8938920229665088E-2</v>
      </c>
      <c r="I25" s="18" t="s">
        <v>35</v>
      </c>
      <c r="J25" s="16"/>
      <c r="Q25" s="28"/>
    </row>
    <row r="26" spans="1:17" ht="14.1" customHeight="1" x14ac:dyDescent="0.2">
      <c r="A26" s="12" t="s">
        <v>37</v>
      </c>
      <c r="B26" s="12">
        <v>4723</v>
      </c>
      <c r="C26" s="12">
        <v>4034</v>
      </c>
      <c r="D26" s="12">
        <v>4341</v>
      </c>
      <c r="E26" s="12">
        <v>6469</v>
      </c>
      <c r="F26" s="12">
        <v>6913</v>
      </c>
      <c r="G26" s="30">
        <f t="shared" si="2"/>
        <v>6.8635028597928693E-2</v>
      </c>
      <c r="H26" s="31">
        <f t="shared" si="3"/>
        <v>9.9922669097098682E-2</v>
      </c>
      <c r="I26" s="18" t="s">
        <v>38</v>
      </c>
      <c r="J26" s="16"/>
      <c r="Q26" s="28"/>
    </row>
    <row r="27" spans="1:17" ht="14.1" customHeight="1" x14ac:dyDescent="0.2">
      <c r="A27" s="12" t="s">
        <v>39</v>
      </c>
      <c r="B27" s="12">
        <v>23077</v>
      </c>
      <c r="C27" s="12">
        <v>23610</v>
      </c>
      <c r="D27" s="12">
        <v>24867</v>
      </c>
      <c r="E27" s="12">
        <v>28330</v>
      </c>
      <c r="F27" s="12">
        <v>31031</v>
      </c>
      <c r="G27" s="30">
        <f t="shared" si="2"/>
        <v>9.534062830921286E-2</v>
      </c>
      <c r="H27" s="31">
        <f t="shared" si="3"/>
        <v>7.6847254967993273E-2</v>
      </c>
      <c r="I27" s="18" t="s">
        <v>40</v>
      </c>
      <c r="J27" s="16"/>
      <c r="Q27" s="28"/>
    </row>
    <row r="28" spans="1:17" ht="14.1" customHeight="1" x14ac:dyDescent="0.2">
      <c r="A28" s="12" t="s">
        <v>41</v>
      </c>
      <c r="B28" s="12">
        <v>4293</v>
      </c>
      <c r="C28" s="12">
        <v>4150</v>
      </c>
      <c r="D28" s="12">
        <v>4651</v>
      </c>
      <c r="E28" s="12">
        <v>4987</v>
      </c>
      <c r="F28" s="12">
        <v>5258</v>
      </c>
      <c r="G28" s="30">
        <f t="shared" si="2"/>
        <v>5.4341287347102529E-2</v>
      </c>
      <c r="H28" s="31">
        <f t="shared" si="3"/>
        <v>5.199802219009908E-2</v>
      </c>
      <c r="I28" s="18" t="s">
        <v>41</v>
      </c>
      <c r="J28" s="16"/>
      <c r="Q28" s="28"/>
    </row>
    <row r="29" spans="1:17" ht="14.1" customHeight="1" x14ac:dyDescent="0.2">
      <c r="A29" s="12" t="s">
        <v>42</v>
      </c>
      <c r="B29" s="12">
        <v>5569</v>
      </c>
      <c r="C29" s="12">
        <v>4268</v>
      </c>
      <c r="D29" s="12">
        <v>3697</v>
      </c>
      <c r="E29" s="12">
        <v>4162</v>
      </c>
      <c r="F29" s="12">
        <v>4034</v>
      </c>
      <c r="G29" s="30">
        <f t="shared" si="2"/>
        <v>-3.0754444978375761E-2</v>
      </c>
      <c r="H29" s="31">
        <f t="shared" si="3"/>
        <v>-7.7450518726316142E-2</v>
      </c>
      <c r="I29" s="18" t="s">
        <v>42</v>
      </c>
      <c r="J29" s="16"/>
      <c r="Q29" s="28"/>
    </row>
    <row r="30" spans="1:17" ht="14.1" customHeight="1" x14ac:dyDescent="0.2">
      <c r="A30" s="12" t="s">
        <v>81</v>
      </c>
      <c r="B30" s="12">
        <v>1592</v>
      </c>
      <c r="C30" s="12">
        <v>2507</v>
      </c>
      <c r="D30" s="12">
        <v>2009</v>
      </c>
      <c r="E30" s="12">
        <v>2667</v>
      </c>
      <c r="F30" s="12">
        <v>4321</v>
      </c>
      <c r="G30" s="30">
        <f t="shared" si="2"/>
        <v>0.62017247844019496</v>
      </c>
      <c r="H30" s="31">
        <f t="shared" si="3"/>
        <v>0.28354263992959194</v>
      </c>
      <c r="I30" s="18" t="s">
        <v>81</v>
      </c>
      <c r="J30" s="16"/>
      <c r="Q30" s="28"/>
    </row>
    <row r="31" spans="1:17" ht="14.1" customHeight="1" x14ac:dyDescent="0.2">
      <c r="A31" s="12" t="s">
        <v>82</v>
      </c>
      <c r="B31" s="12">
        <v>3756</v>
      </c>
      <c r="C31" s="12">
        <v>2630</v>
      </c>
      <c r="D31" s="12">
        <v>4188</v>
      </c>
      <c r="E31" s="12">
        <v>4185</v>
      </c>
      <c r="F31" s="12">
        <v>5110</v>
      </c>
      <c r="G31" s="30">
        <f t="shared" si="2"/>
        <v>0.22102747909199527</v>
      </c>
      <c r="H31" s="31">
        <f t="shared" si="3"/>
        <v>8.0000183147788118E-2</v>
      </c>
      <c r="I31" s="18" t="s">
        <v>82</v>
      </c>
      <c r="J31" s="16"/>
      <c r="Q31" s="28"/>
    </row>
    <row r="32" spans="1:17" ht="14.1" customHeight="1" x14ac:dyDescent="0.2">
      <c r="A32" s="12" t="s">
        <v>83</v>
      </c>
      <c r="B32" s="12">
        <v>2612</v>
      </c>
      <c r="C32" s="12">
        <v>2089</v>
      </c>
      <c r="D32" s="12">
        <v>2128</v>
      </c>
      <c r="E32" s="12">
        <v>1548</v>
      </c>
      <c r="F32" s="12">
        <v>1658</v>
      </c>
      <c r="G32" s="30">
        <f t="shared" si="2"/>
        <v>7.1059431524547856E-2</v>
      </c>
      <c r="H32" s="31">
        <f t="shared" si="3"/>
        <v>-0.10740831175279997</v>
      </c>
      <c r="I32" s="18" t="s">
        <v>84</v>
      </c>
      <c r="J32" s="16"/>
      <c r="Q32" s="28"/>
    </row>
    <row r="33" spans="1:17" ht="14.1" customHeight="1" x14ac:dyDescent="0.2">
      <c r="A33" s="12" t="s">
        <v>85</v>
      </c>
      <c r="B33" s="12">
        <v>1732</v>
      </c>
      <c r="C33" s="12">
        <v>2077</v>
      </c>
      <c r="D33" s="12">
        <v>2723</v>
      </c>
      <c r="E33" s="12">
        <v>2212</v>
      </c>
      <c r="F33" s="12">
        <v>2654</v>
      </c>
      <c r="G33" s="30">
        <f t="shared" si="2"/>
        <v>0.19981916817359857</v>
      </c>
      <c r="H33" s="31">
        <f t="shared" si="3"/>
        <v>0.11259795591467436</v>
      </c>
      <c r="I33" s="18" t="s">
        <v>86</v>
      </c>
      <c r="J33" s="16"/>
      <c r="Q33" s="28"/>
    </row>
    <row r="34" spans="1:17" ht="14.1" customHeight="1" x14ac:dyDescent="0.2">
      <c r="A34" s="12" t="s">
        <v>115</v>
      </c>
      <c r="B34" s="12">
        <v>2704</v>
      </c>
      <c r="C34" s="12">
        <v>2167</v>
      </c>
      <c r="D34" s="12">
        <v>3280</v>
      </c>
      <c r="E34" s="12">
        <v>4747</v>
      </c>
      <c r="F34" s="12">
        <v>5418</v>
      </c>
      <c r="G34" s="30">
        <f t="shared" ref="G34:G35" si="6">IF(E34&gt;0,F34/E34-1,"-")</f>
        <v>0.14135243311565193</v>
      </c>
      <c r="H34" s="31">
        <f t="shared" ref="H34:H35" si="7">IF(B34&gt;0,((F34/B34)^(1/4)-1),"-")</f>
        <v>0.18975647862454315</v>
      </c>
      <c r="I34" s="18" t="s">
        <v>118</v>
      </c>
      <c r="J34" s="16"/>
      <c r="Q34" s="28"/>
    </row>
    <row r="35" spans="1:17" ht="14.1" customHeight="1" x14ac:dyDescent="0.2">
      <c r="A35" s="12" t="s">
        <v>116</v>
      </c>
      <c r="B35" s="12">
        <v>2464</v>
      </c>
      <c r="C35" s="12">
        <v>1556</v>
      </c>
      <c r="D35" s="12">
        <v>2803</v>
      </c>
      <c r="E35" s="12">
        <v>3074</v>
      </c>
      <c r="F35" s="12">
        <v>2931</v>
      </c>
      <c r="G35" s="30">
        <f t="shared" si="6"/>
        <v>-4.6519193233571898E-2</v>
      </c>
      <c r="H35" s="31">
        <f t="shared" si="7"/>
        <v>4.4344487616910788E-2</v>
      </c>
      <c r="I35" s="18" t="s">
        <v>119</v>
      </c>
      <c r="J35" s="16"/>
      <c r="Q35" s="28"/>
    </row>
    <row r="36" spans="1:17" ht="14.1" customHeight="1" x14ac:dyDescent="0.2">
      <c r="A36" s="12" t="s">
        <v>43</v>
      </c>
      <c r="B36" s="19">
        <v>24704</v>
      </c>
      <c r="C36" s="19">
        <v>18669</v>
      </c>
      <c r="D36" s="19">
        <v>24572</v>
      </c>
      <c r="E36" s="19">
        <v>24300</v>
      </c>
      <c r="F36" s="19">
        <v>31403</v>
      </c>
      <c r="G36" s="30">
        <f t="shared" si="2"/>
        <v>0.29230452674897123</v>
      </c>
      <c r="H36" s="32">
        <f t="shared" si="3"/>
        <v>6.1820156138858717E-2</v>
      </c>
      <c r="I36" s="18" t="s">
        <v>44</v>
      </c>
      <c r="J36" s="16"/>
      <c r="Q36" s="28"/>
    </row>
    <row r="37" spans="1:17" ht="14.1" customHeight="1" x14ac:dyDescent="0.2">
      <c r="A37" s="64" t="s">
        <v>45</v>
      </c>
      <c r="B37" s="64">
        <v>578729</v>
      </c>
      <c r="C37" s="64">
        <v>546438</v>
      </c>
      <c r="D37" s="64">
        <v>588347</v>
      </c>
      <c r="E37" s="64">
        <v>602918</v>
      </c>
      <c r="F37" s="64">
        <v>654078</v>
      </c>
      <c r="G37" s="66">
        <f t="shared" si="2"/>
        <v>8.4853993412039364E-2</v>
      </c>
      <c r="H37" s="67">
        <f t="shared" si="3"/>
        <v>3.1071004996320539E-2</v>
      </c>
      <c r="I37" s="68" t="s">
        <v>46</v>
      </c>
      <c r="J37" s="16"/>
      <c r="Q37" s="28"/>
    </row>
    <row r="38" spans="1:17" s="25" customFormat="1" ht="14.1" customHeight="1" x14ac:dyDescent="0.2">
      <c r="A38" s="69" t="s">
        <v>47</v>
      </c>
      <c r="B38" s="68">
        <v>765758</v>
      </c>
      <c r="C38" s="68">
        <v>728941</v>
      </c>
      <c r="D38" s="68">
        <v>805230</v>
      </c>
      <c r="E38" s="68">
        <v>853004</v>
      </c>
      <c r="F38" s="68">
        <v>894676</v>
      </c>
      <c r="G38" s="66">
        <f t="shared" si="2"/>
        <v>4.8853229293180256E-2</v>
      </c>
      <c r="H38" s="66">
        <f t="shared" si="3"/>
        <v>3.9665328823773383E-2</v>
      </c>
      <c r="I38" s="68" t="s">
        <v>48</v>
      </c>
      <c r="J38" s="16"/>
    </row>
    <row r="39" spans="1:17" s="25" customFormat="1" ht="12.75" customHeight="1" x14ac:dyDescent="0.2">
      <c r="A39" s="13" t="s">
        <v>124</v>
      </c>
      <c r="B39" s="14"/>
      <c r="C39" s="5"/>
      <c r="D39" s="5"/>
      <c r="E39" s="5"/>
      <c r="F39" s="13" t="s">
        <v>112</v>
      </c>
      <c r="G39" s="5"/>
      <c r="H39" s="5"/>
      <c r="I39" s="15" t="s">
        <v>88</v>
      </c>
      <c r="J39"/>
    </row>
    <row r="40" spans="1:17" s="25" customFormat="1" ht="12.75" customHeight="1" x14ac:dyDescent="0.2">
      <c r="A40" s="13"/>
      <c r="B40" s="14"/>
      <c r="C40" s="5"/>
      <c r="D40" s="5"/>
      <c r="E40" s="5"/>
      <c r="F40" s="13" t="s">
        <v>113</v>
      </c>
      <c r="G40" s="5"/>
      <c r="H40" s="5"/>
      <c r="I40" s="14" t="s">
        <v>89</v>
      </c>
      <c r="J40"/>
    </row>
    <row r="41" spans="1:17" s="25" customFormat="1" x14ac:dyDescent="0.2">
      <c r="A41" s="5"/>
      <c r="B41" s="5"/>
      <c r="C41" s="5"/>
      <c r="D41" s="5"/>
      <c r="E41" s="5"/>
      <c r="F41" s="5"/>
      <c r="G41" s="5"/>
      <c r="H41"/>
      <c r="I41" s="5"/>
      <c r="J41"/>
    </row>
    <row r="42" spans="1:17" s="25" customFormat="1" x14ac:dyDescent="0.2"/>
    <row r="43" spans="1:17" s="25" customFormat="1" x14ac:dyDescent="0.2"/>
    <row r="44" spans="1:17" s="25" customFormat="1" x14ac:dyDescent="0.2"/>
    <row r="45" spans="1:17" x14ac:dyDescent="0.2">
      <c r="Q45" s="28"/>
    </row>
    <row r="46" spans="1:17" x14ac:dyDescent="0.2">
      <c r="Q46" s="28"/>
    </row>
    <row r="47" spans="1:17" x14ac:dyDescent="0.2">
      <c r="Q47" s="28"/>
    </row>
    <row r="48" spans="1:17" x14ac:dyDescent="0.2">
      <c r="Q48" s="28"/>
    </row>
    <row r="49" spans="7:17" x14ac:dyDescent="0.2">
      <c r="Q49" s="28"/>
    </row>
    <row r="50" spans="7:17" x14ac:dyDescent="0.2">
      <c r="Q50" s="28"/>
    </row>
    <row r="51" spans="7:17" x14ac:dyDescent="0.2">
      <c r="Q51" s="28"/>
    </row>
    <row r="52" spans="7:17" x14ac:dyDescent="0.2">
      <c r="Q52" s="28"/>
    </row>
    <row r="53" spans="7:17" x14ac:dyDescent="0.2">
      <c r="Q53" s="28"/>
    </row>
    <row r="54" spans="7:17" x14ac:dyDescent="0.2">
      <c r="Q54" s="28"/>
    </row>
    <row r="55" spans="7:17" x14ac:dyDescent="0.2">
      <c r="G55" s="5"/>
      <c r="Q55" s="28"/>
    </row>
    <row r="56" spans="7:17" x14ac:dyDescent="0.2">
      <c r="G56" s="5"/>
      <c r="Q56" s="28"/>
    </row>
    <row r="57" spans="7:17" x14ac:dyDescent="0.2">
      <c r="G57" s="5"/>
      <c r="Q57" s="28"/>
    </row>
    <row r="58" spans="7:17" x14ac:dyDescent="0.2">
      <c r="G58" s="5"/>
      <c r="Q58" s="28"/>
    </row>
    <row r="59" spans="7:17" x14ac:dyDescent="0.2">
      <c r="G59" s="5"/>
      <c r="Q59" s="28"/>
    </row>
    <row r="60" spans="7:17" x14ac:dyDescent="0.2">
      <c r="G60" s="5"/>
      <c r="Q60" s="28"/>
    </row>
    <row r="61" spans="7:17" x14ac:dyDescent="0.2">
      <c r="G61" s="5"/>
      <c r="Q61" s="28"/>
    </row>
    <row r="62" spans="7:17" x14ac:dyDescent="0.2">
      <c r="G62" s="5"/>
      <c r="Q62" s="28"/>
    </row>
    <row r="63" spans="7:17" x14ac:dyDescent="0.2">
      <c r="G63" s="5"/>
      <c r="Q63" s="28"/>
    </row>
    <row r="64" spans="7:17" x14ac:dyDescent="0.2">
      <c r="G64" s="5"/>
      <c r="Q64" s="28"/>
    </row>
    <row r="65" spans="7:17" x14ac:dyDescent="0.2">
      <c r="G65" s="5"/>
      <c r="Q65" s="28"/>
    </row>
    <row r="66" spans="7:17" x14ac:dyDescent="0.2">
      <c r="G66" s="5"/>
      <c r="Q66" s="28"/>
    </row>
    <row r="67" spans="7:17" x14ac:dyDescent="0.2">
      <c r="G67" s="5"/>
      <c r="Q67" s="28"/>
    </row>
    <row r="68" spans="7:17" x14ac:dyDescent="0.2">
      <c r="G68" s="5"/>
      <c r="Q68" s="28"/>
    </row>
    <row r="69" spans="7:17" x14ac:dyDescent="0.2">
      <c r="G69" s="5"/>
      <c r="Q69" s="28"/>
    </row>
    <row r="70" spans="7:17" x14ac:dyDescent="0.2">
      <c r="G70" s="5"/>
      <c r="Q70" s="28"/>
    </row>
    <row r="71" spans="7:17" x14ac:dyDescent="0.2">
      <c r="G71" s="5"/>
      <c r="Q71" s="28"/>
    </row>
    <row r="72" spans="7:17" x14ac:dyDescent="0.2">
      <c r="G72" s="5"/>
      <c r="Q72" s="28"/>
    </row>
    <row r="73" spans="7:17" x14ac:dyDescent="0.2">
      <c r="G73" s="5"/>
      <c r="Q73" s="28"/>
    </row>
    <row r="74" spans="7:17" x14ac:dyDescent="0.2">
      <c r="G74" s="5"/>
      <c r="Q74" s="28"/>
    </row>
    <row r="75" spans="7:17" x14ac:dyDescent="0.2">
      <c r="G75" s="5"/>
      <c r="Q75" s="28"/>
    </row>
    <row r="76" spans="7:17" x14ac:dyDescent="0.2">
      <c r="G76" s="5"/>
      <c r="Q76" s="28"/>
    </row>
    <row r="77" spans="7:17" x14ac:dyDescent="0.2">
      <c r="G77" s="5"/>
      <c r="Q77" s="28"/>
    </row>
    <row r="78" spans="7:17" x14ac:dyDescent="0.2">
      <c r="G78" s="5"/>
      <c r="Q78" s="28"/>
    </row>
    <row r="79" spans="7:17" x14ac:dyDescent="0.2">
      <c r="G79" s="5"/>
      <c r="Q79" s="28"/>
    </row>
    <row r="80" spans="7:17" x14ac:dyDescent="0.2">
      <c r="G80" s="5"/>
      <c r="Q80" s="28"/>
    </row>
    <row r="81" spans="7:17" x14ac:dyDescent="0.2">
      <c r="G81" s="5"/>
      <c r="Q81" s="28"/>
    </row>
    <row r="82" spans="7:17" x14ac:dyDescent="0.2">
      <c r="G82" s="5"/>
      <c r="Q82" s="28"/>
    </row>
    <row r="83" spans="7:17" x14ac:dyDescent="0.2">
      <c r="G83" s="5"/>
      <c r="Q83" s="28"/>
    </row>
    <row r="84" spans="7:17" x14ac:dyDescent="0.2">
      <c r="G84" s="5"/>
      <c r="Q84" s="28"/>
    </row>
    <row r="85" spans="7:17" x14ac:dyDescent="0.2">
      <c r="G85" s="5"/>
      <c r="Q85" s="28"/>
    </row>
    <row r="86" spans="7:17" x14ac:dyDescent="0.2">
      <c r="G86" s="5"/>
      <c r="Q86" s="28"/>
    </row>
    <row r="87" spans="7:17" x14ac:dyDescent="0.2">
      <c r="G87" s="5"/>
      <c r="Q87" s="28"/>
    </row>
    <row r="88" spans="7:17" x14ac:dyDescent="0.2">
      <c r="G88" s="5"/>
      <c r="Q88" s="28"/>
    </row>
    <row r="89" spans="7:17" x14ac:dyDescent="0.2">
      <c r="G89" s="5"/>
      <c r="Q89" s="28"/>
    </row>
    <row r="90" spans="7:17" x14ac:dyDescent="0.2">
      <c r="G90" s="5"/>
      <c r="Q90" s="28"/>
    </row>
    <row r="91" spans="7:17" x14ac:dyDescent="0.2">
      <c r="G91" s="5"/>
      <c r="Q91" s="28"/>
    </row>
    <row r="92" spans="7:17" x14ac:dyDescent="0.2">
      <c r="G92" s="5"/>
      <c r="Q92" s="28"/>
    </row>
    <row r="93" spans="7:17" x14ac:dyDescent="0.2">
      <c r="G93" s="5"/>
      <c r="Q93" s="28"/>
    </row>
    <row r="94" spans="7:17" x14ac:dyDescent="0.2">
      <c r="G94" s="5"/>
      <c r="Q94" s="28"/>
    </row>
    <row r="95" spans="7:17" x14ac:dyDescent="0.2">
      <c r="G95" s="5"/>
      <c r="Q95" s="28"/>
    </row>
    <row r="96" spans="7:17" x14ac:dyDescent="0.2">
      <c r="G96" s="5"/>
      <c r="Q96" s="28"/>
    </row>
    <row r="97" spans="7:17" x14ac:dyDescent="0.2">
      <c r="G97" s="5"/>
      <c r="Q97" s="28"/>
    </row>
    <row r="98" spans="7:17" x14ac:dyDescent="0.2">
      <c r="G98" s="5"/>
      <c r="Q98" s="28"/>
    </row>
    <row r="99" spans="7:17" x14ac:dyDescent="0.2">
      <c r="G99" s="5"/>
      <c r="Q99" s="28"/>
    </row>
    <row r="100" spans="7:17" x14ac:dyDescent="0.2">
      <c r="G100" s="5"/>
      <c r="Q100" s="28"/>
    </row>
    <row r="101" spans="7:17" x14ac:dyDescent="0.2">
      <c r="G101" s="5"/>
      <c r="Q101" s="28"/>
    </row>
    <row r="102" spans="7:17" x14ac:dyDescent="0.2">
      <c r="G102" s="5"/>
      <c r="Q102" s="28"/>
    </row>
    <row r="103" spans="7:17" x14ac:dyDescent="0.2">
      <c r="G103" s="5"/>
      <c r="Q103" s="28"/>
    </row>
    <row r="104" spans="7:17" x14ac:dyDescent="0.2">
      <c r="G104" s="5"/>
      <c r="Q104" s="28"/>
    </row>
    <row r="105" spans="7:17" x14ac:dyDescent="0.2">
      <c r="G105" s="5"/>
      <c r="Q105" s="28"/>
    </row>
    <row r="106" spans="7:17" x14ac:dyDescent="0.2">
      <c r="G106" s="5"/>
      <c r="Q106" s="28"/>
    </row>
    <row r="107" spans="7:17" x14ac:dyDescent="0.2">
      <c r="G107" s="5"/>
      <c r="Q107" s="28"/>
    </row>
    <row r="108" spans="7:17" x14ac:dyDescent="0.2">
      <c r="G108" s="5"/>
      <c r="Q108" s="28"/>
    </row>
    <row r="109" spans="7:17" x14ac:dyDescent="0.2">
      <c r="G109" s="5"/>
      <c r="Q109" s="28"/>
    </row>
    <row r="110" spans="7:17" x14ac:dyDescent="0.2">
      <c r="G110" s="5"/>
      <c r="Q110" s="28"/>
    </row>
    <row r="111" spans="7:17" x14ac:dyDescent="0.2">
      <c r="G111" s="5"/>
      <c r="Q111" s="28"/>
    </row>
    <row r="112" spans="7:17" x14ac:dyDescent="0.2">
      <c r="G112" s="5"/>
      <c r="Q112" s="28"/>
    </row>
    <row r="113" spans="7:17" x14ac:dyDescent="0.2">
      <c r="G113" s="5"/>
      <c r="Q113" s="28"/>
    </row>
    <row r="114" spans="7:17" x14ac:dyDescent="0.2">
      <c r="G114" s="5"/>
      <c r="Q114" s="28"/>
    </row>
    <row r="115" spans="7:17" x14ac:dyDescent="0.2">
      <c r="G115" s="5"/>
      <c r="Q115" s="28"/>
    </row>
    <row r="116" spans="7:17" x14ac:dyDescent="0.2">
      <c r="G116" s="5"/>
      <c r="Q116" s="28"/>
    </row>
    <row r="117" spans="7:17" x14ac:dyDescent="0.2">
      <c r="G117" s="5"/>
      <c r="Q117" s="28"/>
    </row>
    <row r="118" spans="7:17" x14ac:dyDescent="0.2">
      <c r="G118" s="5"/>
      <c r="Q118" s="28"/>
    </row>
    <row r="119" spans="7:17" x14ac:dyDescent="0.2">
      <c r="G119" s="5"/>
      <c r="Q119" s="28"/>
    </row>
    <row r="120" spans="7:17" x14ac:dyDescent="0.2">
      <c r="G120" s="5"/>
      <c r="Q120" s="28"/>
    </row>
    <row r="121" spans="7:17" x14ac:dyDescent="0.2">
      <c r="G121" s="5"/>
      <c r="Q121" s="28"/>
    </row>
    <row r="122" spans="7:17" x14ac:dyDescent="0.2">
      <c r="G122" s="5"/>
      <c r="Q122" s="28"/>
    </row>
    <row r="123" spans="7:17" x14ac:dyDescent="0.2">
      <c r="G123" s="5"/>
      <c r="Q123" s="28"/>
    </row>
    <row r="124" spans="7:17" x14ac:dyDescent="0.2">
      <c r="G124" s="5"/>
      <c r="Q124" s="28"/>
    </row>
    <row r="125" spans="7:17" x14ac:dyDescent="0.2">
      <c r="G125" s="5"/>
      <c r="Q125" s="28"/>
    </row>
    <row r="126" spans="7:17" x14ac:dyDescent="0.2">
      <c r="G126" s="5"/>
      <c r="Q126" s="28"/>
    </row>
    <row r="127" spans="7:17" x14ac:dyDescent="0.2">
      <c r="G127" s="5"/>
      <c r="Q127" s="28"/>
    </row>
    <row r="128" spans="7:17" x14ac:dyDescent="0.2">
      <c r="G128" s="5"/>
      <c r="Q128" s="28"/>
    </row>
    <row r="129" spans="7:17" x14ac:dyDescent="0.2">
      <c r="G129" s="5"/>
      <c r="Q129" s="28"/>
    </row>
    <row r="130" spans="7:17" x14ac:dyDescent="0.2">
      <c r="G130" s="5"/>
      <c r="Q130" s="28"/>
    </row>
    <row r="131" spans="7:17" x14ac:dyDescent="0.2">
      <c r="G131" s="5"/>
      <c r="Q131" s="28"/>
    </row>
    <row r="132" spans="7:17" x14ac:dyDescent="0.2">
      <c r="G132" s="5"/>
      <c r="Q132" s="28"/>
    </row>
    <row r="133" spans="7:17" x14ac:dyDescent="0.2">
      <c r="G133" s="5"/>
      <c r="Q133" s="28"/>
    </row>
    <row r="134" spans="7:17" x14ac:dyDescent="0.2">
      <c r="G134" s="5"/>
      <c r="Q134" s="28"/>
    </row>
    <row r="135" spans="7:17" x14ac:dyDescent="0.2">
      <c r="G135" s="5"/>
      <c r="Q135" s="28"/>
    </row>
    <row r="136" spans="7:17" x14ac:dyDescent="0.2">
      <c r="G136" s="5"/>
      <c r="Q136" s="28"/>
    </row>
    <row r="137" spans="7:17" x14ac:dyDescent="0.2">
      <c r="G137" s="5"/>
      <c r="Q137" s="28"/>
    </row>
    <row r="138" spans="7:17" x14ac:dyDescent="0.2">
      <c r="G138" s="5"/>
      <c r="Q138" s="28"/>
    </row>
    <row r="139" spans="7:17" x14ac:dyDescent="0.2">
      <c r="G139" s="5"/>
      <c r="Q139" s="28"/>
    </row>
    <row r="140" spans="7:17" x14ac:dyDescent="0.2">
      <c r="G140" s="5"/>
      <c r="Q140" s="28"/>
    </row>
    <row r="141" spans="7:17" x14ac:dyDescent="0.2">
      <c r="G141" s="5"/>
      <c r="Q141" s="28"/>
    </row>
    <row r="142" spans="7:17" x14ac:dyDescent="0.2">
      <c r="G142" s="5"/>
      <c r="Q142" s="28"/>
    </row>
    <row r="143" spans="7:17" x14ac:dyDescent="0.2">
      <c r="G143" s="5"/>
      <c r="Q143" s="28"/>
    </row>
    <row r="144" spans="7:17" x14ac:dyDescent="0.2">
      <c r="G144" s="5"/>
      <c r="Q144" s="28"/>
    </row>
    <row r="145" spans="7:17" x14ac:dyDescent="0.2">
      <c r="G145" s="5"/>
      <c r="Q145" s="28"/>
    </row>
    <row r="146" spans="7:17" x14ac:dyDescent="0.2">
      <c r="G146" s="5"/>
      <c r="Q146" s="28"/>
    </row>
    <row r="147" spans="7:17" x14ac:dyDescent="0.2">
      <c r="G147" s="5"/>
      <c r="Q147" s="28"/>
    </row>
    <row r="148" spans="7:17" x14ac:dyDescent="0.2">
      <c r="G148" s="5"/>
      <c r="Q148" s="28"/>
    </row>
    <row r="149" spans="7:17" x14ac:dyDescent="0.2">
      <c r="G149" s="5"/>
      <c r="Q149" s="28"/>
    </row>
    <row r="150" spans="7:17" x14ac:dyDescent="0.2">
      <c r="G150" s="5"/>
      <c r="Q150" s="28"/>
    </row>
    <row r="151" spans="7:17" x14ac:dyDescent="0.2">
      <c r="G151" s="5"/>
      <c r="Q151" s="28"/>
    </row>
    <row r="152" spans="7:17" x14ac:dyDescent="0.2">
      <c r="G152" s="5"/>
      <c r="Q152" s="28"/>
    </row>
    <row r="153" spans="7:17" x14ac:dyDescent="0.2">
      <c r="G153" s="5"/>
      <c r="Q153" s="28"/>
    </row>
    <row r="154" spans="7:17" x14ac:dyDescent="0.2">
      <c r="G154" s="5"/>
      <c r="Q154" s="28"/>
    </row>
    <row r="155" spans="7:17" x14ac:dyDescent="0.2">
      <c r="G155" s="5"/>
      <c r="Q155" s="28"/>
    </row>
    <row r="156" spans="7:17" x14ac:dyDescent="0.2">
      <c r="G156" s="5"/>
      <c r="Q156" s="28"/>
    </row>
    <row r="157" spans="7:17" x14ac:dyDescent="0.2">
      <c r="G157" s="5"/>
      <c r="Q157" s="28"/>
    </row>
    <row r="158" spans="7:17" x14ac:dyDescent="0.2">
      <c r="G158" s="5"/>
      <c r="Q158" s="28"/>
    </row>
    <row r="159" spans="7:17" x14ac:dyDescent="0.2">
      <c r="G159" s="5"/>
      <c r="Q159" s="28"/>
    </row>
    <row r="160" spans="7:17" x14ac:dyDescent="0.2">
      <c r="G160" s="5"/>
      <c r="Q160" s="28"/>
    </row>
    <row r="161" spans="7:17" x14ac:dyDescent="0.2">
      <c r="G161" s="5"/>
      <c r="Q161" s="28"/>
    </row>
    <row r="162" spans="7:17" x14ac:dyDescent="0.2">
      <c r="G162" s="5"/>
      <c r="Q162" s="28"/>
    </row>
    <row r="163" spans="7:17" x14ac:dyDescent="0.2">
      <c r="G163" s="5"/>
      <c r="Q163" s="28"/>
    </row>
    <row r="164" spans="7:17" x14ac:dyDescent="0.2">
      <c r="G164" s="5"/>
      <c r="Q164" s="28"/>
    </row>
    <row r="165" spans="7:17" x14ac:dyDescent="0.2">
      <c r="G165" s="5"/>
      <c r="Q165" s="28"/>
    </row>
    <row r="166" spans="7:17" x14ac:dyDescent="0.2">
      <c r="G166" s="5"/>
      <c r="Q166" s="28"/>
    </row>
    <row r="167" spans="7:17" x14ac:dyDescent="0.2">
      <c r="G167" s="5"/>
      <c r="Q167" s="28"/>
    </row>
    <row r="168" spans="7:17" x14ac:dyDescent="0.2">
      <c r="G168" s="5"/>
      <c r="Q168" s="28"/>
    </row>
    <row r="169" spans="7:17" x14ac:dyDescent="0.2">
      <c r="G169" s="5"/>
      <c r="Q169" s="28"/>
    </row>
    <row r="170" spans="7:17" x14ac:dyDescent="0.2">
      <c r="G170" s="5"/>
      <c r="Q170" s="28"/>
    </row>
    <row r="171" spans="7:17" x14ac:dyDescent="0.2">
      <c r="G171" s="5"/>
      <c r="Q171" s="28"/>
    </row>
    <row r="172" spans="7:17" x14ac:dyDescent="0.2">
      <c r="G172" s="5"/>
      <c r="Q172" s="28"/>
    </row>
    <row r="173" spans="7:17" x14ac:dyDescent="0.2">
      <c r="G173" s="5"/>
      <c r="Q173" s="28"/>
    </row>
    <row r="174" spans="7:17" x14ac:dyDescent="0.2">
      <c r="G174" s="5"/>
      <c r="Q174" s="28"/>
    </row>
    <row r="175" spans="7:17" x14ac:dyDescent="0.2">
      <c r="G175" s="5"/>
      <c r="Q175" s="28"/>
    </row>
    <row r="176" spans="7:17" x14ac:dyDescent="0.2">
      <c r="G176" s="5"/>
      <c r="Q176" s="28"/>
    </row>
    <row r="177" spans="7:17" x14ac:dyDescent="0.2">
      <c r="G177" s="5"/>
      <c r="Q177" s="28"/>
    </row>
    <row r="178" spans="7:17" x14ac:dyDescent="0.2">
      <c r="G178" s="5"/>
      <c r="Q178" s="28"/>
    </row>
    <row r="179" spans="7:17" x14ac:dyDescent="0.2">
      <c r="G179" s="5"/>
      <c r="Q179" s="28"/>
    </row>
    <row r="180" spans="7:17" x14ac:dyDescent="0.2">
      <c r="G180" s="5"/>
      <c r="Q180" s="28"/>
    </row>
    <row r="181" spans="7:17" x14ac:dyDescent="0.2">
      <c r="G181" s="5"/>
      <c r="Q181" s="28"/>
    </row>
    <row r="182" spans="7:17" x14ac:dyDescent="0.2">
      <c r="G182" s="5"/>
      <c r="Q182" s="28"/>
    </row>
    <row r="183" spans="7:17" x14ac:dyDescent="0.2">
      <c r="G183" s="5"/>
      <c r="Q183" s="28"/>
    </row>
    <row r="184" spans="7:17" x14ac:dyDescent="0.2">
      <c r="G184" s="5"/>
      <c r="Q184" s="28"/>
    </row>
    <row r="185" spans="7:17" x14ac:dyDescent="0.2">
      <c r="G185" s="5"/>
      <c r="Q185" s="28"/>
    </row>
    <row r="186" spans="7:17" x14ac:dyDescent="0.2">
      <c r="G186" s="5"/>
      <c r="Q186" s="28"/>
    </row>
    <row r="187" spans="7:17" x14ac:dyDescent="0.2">
      <c r="G187" s="5"/>
      <c r="Q187" s="28"/>
    </row>
    <row r="188" spans="7:17" x14ac:dyDescent="0.2">
      <c r="G188" s="5"/>
      <c r="Q188" s="28"/>
    </row>
    <row r="189" spans="7:17" x14ac:dyDescent="0.2">
      <c r="G189" s="5"/>
      <c r="Q189" s="28"/>
    </row>
    <row r="190" spans="7:17" x14ac:dyDescent="0.2">
      <c r="G190" s="5"/>
      <c r="Q190" s="28"/>
    </row>
    <row r="191" spans="7:17" x14ac:dyDescent="0.2">
      <c r="G191" s="5"/>
      <c r="Q191" s="28"/>
    </row>
    <row r="192" spans="7:17" x14ac:dyDescent="0.2">
      <c r="G192" s="5"/>
      <c r="Q192" s="28"/>
    </row>
    <row r="193" spans="7:17" x14ac:dyDescent="0.2">
      <c r="G193" s="5"/>
      <c r="Q193" s="28"/>
    </row>
    <row r="194" spans="7:17" x14ac:dyDescent="0.2">
      <c r="G194" s="5"/>
      <c r="Q194" s="28"/>
    </row>
    <row r="195" spans="7:17" x14ac:dyDescent="0.2">
      <c r="G195" s="5"/>
      <c r="Q195" s="28"/>
    </row>
    <row r="196" spans="7:17" x14ac:dyDescent="0.2">
      <c r="G196" s="5"/>
      <c r="Q196" s="28"/>
    </row>
    <row r="197" spans="7:17" x14ac:dyDescent="0.2">
      <c r="G197" s="5"/>
      <c r="Q197" s="28"/>
    </row>
    <row r="198" spans="7:17" x14ac:dyDescent="0.2">
      <c r="G198" s="5"/>
      <c r="Q198" s="28"/>
    </row>
  </sheetData>
  <phoneticPr fontId="0" type="noConversion"/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" width="9.140625" style="5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68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69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82385</v>
      </c>
      <c r="C5" s="21">
        <v>83299</v>
      </c>
      <c r="D5" s="21">
        <v>101163</v>
      </c>
      <c r="E5" s="21">
        <v>94702</v>
      </c>
      <c r="F5" s="12">
        <v>132592</v>
      </c>
      <c r="G5" s="30">
        <f t="shared" ref="G5" si="0">IF(E5&gt;0,F5/E5-1,"-")</f>
        <v>0.40009714683955999</v>
      </c>
      <c r="H5" s="31">
        <f t="shared" ref="H5" si="1">IF(B5&gt;0,((F5/B5)^(1/4)-1),"-")</f>
        <v>0.12633425871260018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50142</v>
      </c>
      <c r="C6" s="12">
        <v>46045</v>
      </c>
      <c r="D6" s="12">
        <v>44509</v>
      </c>
      <c r="E6" s="12">
        <v>44495</v>
      </c>
      <c r="F6" s="12">
        <v>62928</v>
      </c>
      <c r="G6" s="30">
        <f t="shared" ref="G6:G38" si="2">IF(E6&gt;0,F6/E6-1,"-")</f>
        <v>0.4142712664344308</v>
      </c>
      <c r="H6" s="31">
        <f t="shared" ref="H6:H38" si="3">IF(B6&gt;0,((F6/B6)^(1/4)-1),"-")</f>
        <v>5.8426169307881137E-2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20521</v>
      </c>
      <c r="C7" s="12">
        <v>18263</v>
      </c>
      <c r="D7" s="12">
        <v>17147</v>
      </c>
      <c r="E7" s="12">
        <v>19779</v>
      </c>
      <c r="F7" s="12">
        <v>23834</v>
      </c>
      <c r="G7" s="30">
        <f t="shared" si="2"/>
        <v>0.20501542039536891</v>
      </c>
      <c r="H7" s="31">
        <f t="shared" si="3"/>
        <v>3.8124889716950161E-2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13913</v>
      </c>
      <c r="C8" s="12">
        <v>12602</v>
      </c>
      <c r="D8" s="12">
        <v>11689</v>
      </c>
      <c r="E8" s="12">
        <v>11250</v>
      </c>
      <c r="F8" s="12">
        <v>13869</v>
      </c>
      <c r="G8" s="30">
        <f t="shared" si="2"/>
        <v>0.2327999999999999</v>
      </c>
      <c r="H8" s="31">
        <f t="shared" si="3"/>
        <v>-7.9156684192849269E-4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38034</v>
      </c>
      <c r="C9" s="12">
        <v>31064</v>
      </c>
      <c r="D9" s="12">
        <v>30545</v>
      </c>
      <c r="E9" s="12">
        <v>24186</v>
      </c>
      <c r="F9" s="12">
        <v>27302</v>
      </c>
      <c r="G9" s="30">
        <f t="shared" si="2"/>
        <v>0.12883486314396753</v>
      </c>
      <c r="H9" s="31">
        <f t="shared" si="3"/>
        <v>-7.9538527575709339E-2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399</v>
      </c>
      <c r="C10" s="12">
        <v>598</v>
      </c>
      <c r="D10" s="12">
        <v>564</v>
      </c>
      <c r="E10" s="12">
        <v>736</v>
      </c>
      <c r="F10" s="12">
        <v>817</v>
      </c>
      <c r="G10" s="30">
        <f t="shared" si="2"/>
        <v>0.11005434782608692</v>
      </c>
      <c r="H10" s="31">
        <f t="shared" si="3"/>
        <v>0.19622339056106153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1334</v>
      </c>
      <c r="C11" s="12">
        <v>1118</v>
      </c>
      <c r="D11" s="12">
        <v>1450</v>
      </c>
      <c r="E11" s="12">
        <v>2123</v>
      </c>
      <c r="F11" s="12">
        <v>2151</v>
      </c>
      <c r="G11" s="30">
        <f t="shared" si="2"/>
        <v>1.3188883655204986E-2</v>
      </c>
      <c r="H11" s="31">
        <f t="shared" si="3"/>
        <v>0.12686306727120455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1327</v>
      </c>
      <c r="C12" s="12">
        <v>893</v>
      </c>
      <c r="D12" s="12">
        <v>992</v>
      </c>
      <c r="E12" s="12">
        <v>1820</v>
      </c>
      <c r="F12" s="12">
        <v>2359</v>
      </c>
      <c r="G12" s="30">
        <f t="shared" si="2"/>
        <v>0.29615384615384621</v>
      </c>
      <c r="H12" s="31">
        <f t="shared" si="3"/>
        <v>0.15468694191008603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1536</v>
      </c>
      <c r="C13" s="12">
        <v>1211</v>
      </c>
      <c r="D13" s="12">
        <v>1325</v>
      </c>
      <c r="E13" s="12">
        <v>1468</v>
      </c>
      <c r="F13" s="12">
        <v>2421</v>
      </c>
      <c r="G13" s="30">
        <f t="shared" si="2"/>
        <v>0.64918256130790186</v>
      </c>
      <c r="H13" s="31">
        <f t="shared" si="3"/>
        <v>0.1204717038651808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865</v>
      </c>
      <c r="C14" s="12">
        <v>765</v>
      </c>
      <c r="D14" s="12">
        <v>810</v>
      </c>
      <c r="E14" s="12">
        <v>1055</v>
      </c>
      <c r="F14" s="12">
        <v>1357</v>
      </c>
      <c r="G14" s="30">
        <f t="shared" si="2"/>
        <v>0.28625592417061618</v>
      </c>
      <c r="H14" s="31">
        <f t="shared" si="3"/>
        <v>0.11915679283835767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5891</v>
      </c>
      <c r="C15" s="12">
        <v>5748</v>
      </c>
      <c r="D15" s="12">
        <v>5957</v>
      </c>
      <c r="E15" s="12">
        <v>6829</v>
      </c>
      <c r="F15" s="12">
        <v>7269</v>
      </c>
      <c r="G15" s="30">
        <f t="shared" si="2"/>
        <v>6.4431102650461369E-2</v>
      </c>
      <c r="H15" s="31">
        <f t="shared" si="3"/>
        <v>5.3953405662562792E-2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7752</v>
      </c>
      <c r="C16" s="12">
        <v>7364</v>
      </c>
      <c r="D16" s="12">
        <v>7023</v>
      </c>
      <c r="E16" s="12">
        <v>8530</v>
      </c>
      <c r="F16" s="12">
        <v>7498</v>
      </c>
      <c r="G16" s="30">
        <f t="shared" si="2"/>
        <v>-0.12098475967174682</v>
      </c>
      <c r="H16" s="31">
        <f t="shared" si="3"/>
        <v>-8.2940520418788299E-3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1288</v>
      </c>
      <c r="C17" s="12">
        <v>1030</v>
      </c>
      <c r="D17" s="12">
        <v>881</v>
      </c>
      <c r="E17" s="12">
        <v>1148</v>
      </c>
      <c r="F17" s="12">
        <v>1279</v>
      </c>
      <c r="G17" s="30">
        <f t="shared" si="2"/>
        <v>0.11411149825783973</v>
      </c>
      <c r="H17" s="31">
        <f t="shared" si="3"/>
        <v>-1.751490618287832E-3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744</v>
      </c>
      <c r="C18" s="12">
        <v>856</v>
      </c>
      <c r="D18" s="12">
        <v>1059</v>
      </c>
      <c r="E18" s="12">
        <v>661</v>
      </c>
      <c r="F18" s="12">
        <v>1045</v>
      </c>
      <c r="G18" s="30">
        <f t="shared" si="2"/>
        <v>0.58093797276853243</v>
      </c>
      <c r="H18" s="31">
        <f t="shared" si="3"/>
        <v>8.8643888200262255E-2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1225</v>
      </c>
      <c r="C19" s="12">
        <v>1249</v>
      </c>
      <c r="D19" s="12">
        <v>1153</v>
      </c>
      <c r="E19" s="12">
        <v>1346</v>
      </c>
      <c r="F19" s="12">
        <v>1851</v>
      </c>
      <c r="G19" s="30">
        <f t="shared" si="2"/>
        <v>0.37518573551263001</v>
      </c>
      <c r="H19" s="31">
        <f t="shared" si="3"/>
        <v>0.10870902441401786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3305</v>
      </c>
      <c r="C20" s="12">
        <v>2014</v>
      </c>
      <c r="D20" s="12">
        <v>2142</v>
      </c>
      <c r="E20" s="12">
        <v>2493</v>
      </c>
      <c r="F20" s="12">
        <v>3234</v>
      </c>
      <c r="G20" s="30">
        <f t="shared" si="2"/>
        <v>0.29723225030084244</v>
      </c>
      <c r="H20" s="31">
        <f t="shared" si="3"/>
        <v>-5.4144666856603685E-3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976</v>
      </c>
      <c r="C21" s="12">
        <v>757</v>
      </c>
      <c r="D21" s="12">
        <v>597</v>
      </c>
      <c r="E21" s="12">
        <v>1439</v>
      </c>
      <c r="F21" s="12">
        <v>1922</v>
      </c>
      <c r="G21" s="30">
        <f t="shared" si="2"/>
        <v>0.33564975677553854</v>
      </c>
      <c r="H21" s="31">
        <f t="shared" si="3"/>
        <v>0.18461135553355112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1172</v>
      </c>
      <c r="C22" s="12">
        <v>1163</v>
      </c>
      <c r="D22" s="12">
        <v>1539</v>
      </c>
      <c r="E22" s="12">
        <v>1630</v>
      </c>
      <c r="F22" s="12">
        <v>1571</v>
      </c>
      <c r="G22" s="30">
        <f t="shared" si="2"/>
        <v>-3.6196319018404921E-2</v>
      </c>
      <c r="H22" s="31">
        <f t="shared" si="3"/>
        <v>7.599968289216541E-2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701</v>
      </c>
      <c r="C23" s="12">
        <v>528</v>
      </c>
      <c r="D23" s="12">
        <v>811</v>
      </c>
      <c r="E23" s="12">
        <v>1006</v>
      </c>
      <c r="F23" s="12">
        <v>1350</v>
      </c>
      <c r="G23" s="30">
        <f t="shared" ref="G23" si="4">IF(E23&gt;0,F23/E23-1,"-")</f>
        <v>0.34194831013916493</v>
      </c>
      <c r="H23" s="31">
        <f t="shared" ref="H23" si="5">IF(B23&gt;0,((F23/B23)^(1/4)-1),"-")</f>
        <v>0.17802345523845631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719</v>
      </c>
      <c r="C24" s="12">
        <v>909</v>
      </c>
      <c r="D24" s="12">
        <v>874</v>
      </c>
      <c r="E24" s="12">
        <v>1162</v>
      </c>
      <c r="F24" s="12">
        <v>1353</v>
      </c>
      <c r="G24" s="30">
        <f t="shared" si="2"/>
        <v>0.16437177280550785</v>
      </c>
      <c r="H24" s="31">
        <f t="shared" si="3"/>
        <v>0.1712301041943578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2487</v>
      </c>
      <c r="C25" s="12">
        <v>2590</v>
      </c>
      <c r="D25" s="12">
        <v>1958</v>
      </c>
      <c r="E25" s="12">
        <v>2423</v>
      </c>
      <c r="F25" s="12">
        <v>3104</v>
      </c>
      <c r="G25" s="30">
        <f t="shared" si="2"/>
        <v>0.28105654147750725</v>
      </c>
      <c r="H25" s="31">
        <f t="shared" si="3"/>
        <v>5.6967130439658176E-2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2141</v>
      </c>
      <c r="C26" s="12">
        <v>2328</v>
      </c>
      <c r="D26" s="12">
        <v>2534</v>
      </c>
      <c r="E26" s="12">
        <v>2701</v>
      </c>
      <c r="F26" s="12">
        <v>3155</v>
      </c>
      <c r="G26" s="30">
        <f t="shared" si="2"/>
        <v>0.16808589411329145</v>
      </c>
      <c r="H26" s="31">
        <f t="shared" si="3"/>
        <v>0.10178200283888073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14942</v>
      </c>
      <c r="C27" s="12">
        <v>12597</v>
      </c>
      <c r="D27" s="12">
        <v>10245</v>
      </c>
      <c r="E27" s="12">
        <v>13646</v>
      </c>
      <c r="F27" s="12">
        <v>14847</v>
      </c>
      <c r="G27" s="30">
        <f t="shared" si="2"/>
        <v>8.8011138795251354E-2</v>
      </c>
      <c r="H27" s="31">
        <f t="shared" si="3"/>
        <v>-1.5932831035903039E-3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1785</v>
      </c>
      <c r="C28" s="12">
        <v>1334</v>
      </c>
      <c r="D28" s="12">
        <v>1125</v>
      </c>
      <c r="E28" s="12">
        <v>1786</v>
      </c>
      <c r="F28" s="12">
        <v>1705</v>
      </c>
      <c r="G28" s="30">
        <f t="shared" si="2"/>
        <v>-4.5352743561030251E-2</v>
      </c>
      <c r="H28" s="31">
        <f t="shared" si="3"/>
        <v>-1.1397872545095167E-2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5315</v>
      </c>
      <c r="C29" s="12">
        <v>3128</v>
      </c>
      <c r="D29" s="12">
        <v>3875</v>
      </c>
      <c r="E29" s="12">
        <v>5189</v>
      </c>
      <c r="F29" s="12">
        <v>5246</v>
      </c>
      <c r="G29" s="30">
        <f t="shared" si="2"/>
        <v>1.0984775486606368E-2</v>
      </c>
      <c r="H29" s="31">
        <f t="shared" si="3"/>
        <v>-3.2614524587744054E-3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1377</v>
      </c>
      <c r="C30" s="12">
        <v>1122</v>
      </c>
      <c r="D30" s="12">
        <v>2385</v>
      </c>
      <c r="E30" s="12">
        <v>2118</v>
      </c>
      <c r="F30" s="12">
        <v>2640</v>
      </c>
      <c r="G30" s="30">
        <f t="shared" si="2"/>
        <v>0.2464589235127479</v>
      </c>
      <c r="H30" s="31">
        <f t="shared" si="3"/>
        <v>0.17670472312463703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2159</v>
      </c>
      <c r="C31" s="12">
        <v>1006</v>
      </c>
      <c r="D31" s="12">
        <v>1659</v>
      </c>
      <c r="E31" s="12">
        <v>1857</v>
      </c>
      <c r="F31" s="12">
        <v>2246</v>
      </c>
      <c r="G31" s="30">
        <f t="shared" si="2"/>
        <v>0.20947765212708669</v>
      </c>
      <c r="H31" s="31">
        <f t="shared" si="3"/>
        <v>9.9253590543451065E-3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541</v>
      </c>
      <c r="C32" s="12">
        <v>492</v>
      </c>
      <c r="D32" s="12">
        <v>924</v>
      </c>
      <c r="E32" s="12">
        <v>1398</v>
      </c>
      <c r="F32" s="12">
        <v>4129</v>
      </c>
      <c r="G32" s="30">
        <f t="shared" si="2"/>
        <v>1.9535050071530757</v>
      </c>
      <c r="H32" s="31">
        <f t="shared" si="3"/>
        <v>0.66211819787567561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830</v>
      </c>
      <c r="C33" s="12">
        <v>656</v>
      </c>
      <c r="D33" s="12">
        <v>985</v>
      </c>
      <c r="E33" s="12">
        <v>1117</v>
      </c>
      <c r="F33" s="12">
        <v>1347</v>
      </c>
      <c r="G33" s="30">
        <f t="shared" si="2"/>
        <v>0.20590868397493289</v>
      </c>
      <c r="H33" s="31">
        <f t="shared" si="3"/>
        <v>0.12868401876573654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960</v>
      </c>
      <c r="C34" s="12">
        <v>1640</v>
      </c>
      <c r="D34" s="12">
        <v>937</v>
      </c>
      <c r="E34" s="12">
        <v>1098</v>
      </c>
      <c r="F34" s="12">
        <v>1276</v>
      </c>
      <c r="G34" s="30">
        <f t="shared" ref="G34:G35" si="6">IF(E34&gt;0,F34/E34-1,"-")</f>
        <v>0.16211293260473592</v>
      </c>
      <c r="H34" s="31">
        <f t="shared" ref="H34:H35" si="7">IF(B34&gt;0,((F34/B34)^(1/4)-1),"-")</f>
        <v>7.3729438468905339E-2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1933</v>
      </c>
      <c r="C35" s="12">
        <v>669</v>
      </c>
      <c r="D35" s="12">
        <v>665</v>
      </c>
      <c r="E35" s="12">
        <v>1504</v>
      </c>
      <c r="F35" s="12">
        <v>1788</v>
      </c>
      <c r="G35" s="30">
        <f t="shared" si="6"/>
        <v>0.18882978723404253</v>
      </c>
      <c r="H35" s="31">
        <f t="shared" si="7"/>
        <v>-1.9305103828876846E-2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f>B38-SUM(B5:B35)</f>
        <v>9905</v>
      </c>
      <c r="C36" s="19">
        <v>7706</v>
      </c>
      <c r="D36" s="19">
        <v>8067</v>
      </c>
      <c r="E36" s="19">
        <v>9900</v>
      </c>
      <c r="F36" s="19">
        <v>13069</v>
      </c>
      <c r="G36" s="30">
        <f t="shared" si="2"/>
        <v>0.32010101010101</v>
      </c>
      <c r="H36" s="32">
        <f t="shared" si="3"/>
        <v>7.1758581397434851E-2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196219</v>
      </c>
      <c r="C37" s="64">
        <v>169445</v>
      </c>
      <c r="D37" s="64">
        <v>166426</v>
      </c>
      <c r="E37" s="64">
        <v>177893</v>
      </c>
      <c r="F37" s="64">
        <v>219962</v>
      </c>
      <c r="G37" s="66">
        <f t="shared" si="2"/>
        <v>0.23648485325448454</v>
      </c>
      <c r="H37" s="67">
        <f t="shared" si="3"/>
        <v>2.8967482660622323E-2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278604</v>
      </c>
      <c r="C38" s="68">
        <v>252744</v>
      </c>
      <c r="D38" s="68">
        <v>267589</v>
      </c>
      <c r="E38" s="68">
        <v>272595</v>
      </c>
      <c r="F38" s="68">
        <v>352554</v>
      </c>
      <c r="G38" s="66">
        <f t="shared" si="2"/>
        <v>0.29332526275243498</v>
      </c>
      <c r="H38" s="66">
        <f t="shared" si="3"/>
        <v>6.0619419864828661E-2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" width="9.140625" style="5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70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71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37569</v>
      </c>
      <c r="C5" s="21">
        <v>45345</v>
      </c>
      <c r="D5" s="21">
        <v>63992</v>
      </c>
      <c r="E5" s="21">
        <v>65940</v>
      </c>
      <c r="F5" s="12">
        <v>69939</v>
      </c>
      <c r="G5" s="30">
        <f t="shared" ref="G5" si="0">IF(E5&gt;0,F5/E5-1,"-")</f>
        <v>6.0646041856232902E-2</v>
      </c>
      <c r="H5" s="31">
        <f t="shared" ref="H5" si="1">IF(B5&gt;0,((F5/B5)^(1/4)-1),"-")</f>
        <v>0.16807961759071288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33305</v>
      </c>
      <c r="C6" s="12">
        <v>38878</v>
      </c>
      <c r="D6" s="12">
        <v>39648</v>
      </c>
      <c r="E6" s="12">
        <v>39911</v>
      </c>
      <c r="F6" s="12">
        <v>35587</v>
      </c>
      <c r="G6" s="30">
        <f t="shared" ref="G6:G38" si="2">IF(E6&gt;0,F6/E6-1,"-")</f>
        <v>-0.10834105885595446</v>
      </c>
      <c r="H6" s="31">
        <f t="shared" ref="H6:H38" si="3">IF(B6&gt;0,((F6/B6)^(1/4)-1),"-")</f>
        <v>1.6706230755069829E-2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15946</v>
      </c>
      <c r="C7" s="12">
        <v>11908</v>
      </c>
      <c r="D7" s="12">
        <v>12948</v>
      </c>
      <c r="E7" s="12">
        <v>11722</v>
      </c>
      <c r="F7" s="12">
        <v>19661</v>
      </c>
      <c r="G7" s="30">
        <f t="shared" si="2"/>
        <v>0.67727350281521925</v>
      </c>
      <c r="H7" s="31">
        <f t="shared" si="3"/>
        <v>5.3752118753371159E-2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9614</v>
      </c>
      <c r="C8" s="12">
        <v>10959</v>
      </c>
      <c r="D8" s="12">
        <v>10217</v>
      </c>
      <c r="E8" s="12">
        <v>9063</v>
      </c>
      <c r="F8" s="12">
        <v>11327</v>
      </c>
      <c r="G8" s="30">
        <f t="shared" si="2"/>
        <v>0.24980690720511967</v>
      </c>
      <c r="H8" s="31">
        <f t="shared" si="3"/>
        <v>4.1844001724909319E-2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34191</v>
      </c>
      <c r="C9" s="12">
        <v>24203</v>
      </c>
      <c r="D9" s="12">
        <v>22283</v>
      </c>
      <c r="E9" s="12">
        <v>24591</v>
      </c>
      <c r="F9" s="12">
        <v>19903</v>
      </c>
      <c r="G9" s="30">
        <f t="shared" si="2"/>
        <v>-0.19063885161237848</v>
      </c>
      <c r="H9" s="31">
        <f t="shared" si="3"/>
        <v>-0.12652257526609489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863</v>
      </c>
      <c r="C10" s="12">
        <v>635</v>
      </c>
      <c r="D10" s="12">
        <v>475</v>
      </c>
      <c r="E10" s="12">
        <v>455</v>
      </c>
      <c r="F10" s="12">
        <v>418</v>
      </c>
      <c r="G10" s="30">
        <f t="shared" si="2"/>
        <v>-8.1318681318681363E-2</v>
      </c>
      <c r="H10" s="31">
        <f t="shared" si="3"/>
        <v>-0.16575930457947174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542</v>
      </c>
      <c r="C11" s="12">
        <v>547</v>
      </c>
      <c r="D11" s="12">
        <v>623</v>
      </c>
      <c r="E11" s="12">
        <v>427</v>
      </c>
      <c r="F11" s="12">
        <v>842</v>
      </c>
      <c r="G11" s="30">
        <f t="shared" si="2"/>
        <v>0.97189695550351285</v>
      </c>
      <c r="H11" s="31">
        <f t="shared" si="3"/>
        <v>0.11642152498074831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720</v>
      </c>
      <c r="C12" s="12">
        <v>714</v>
      </c>
      <c r="D12" s="12">
        <v>862</v>
      </c>
      <c r="E12" s="12">
        <v>646</v>
      </c>
      <c r="F12" s="12">
        <v>1013</v>
      </c>
      <c r="G12" s="30">
        <f t="shared" si="2"/>
        <v>0.56811145510835903</v>
      </c>
      <c r="H12" s="31">
        <f t="shared" si="3"/>
        <v>8.9103709437507561E-2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1157</v>
      </c>
      <c r="C13" s="12">
        <v>825</v>
      </c>
      <c r="D13" s="12">
        <v>637</v>
      </c>
      <c r="E13" s="12">
        <v>733</v>
      </c>
      <c r="F13" s="12">
        <v>1143</v>
      </c>
      <c r="G13" s="30">
        <f t="shared" si="2"/>
        <v>0.55934515688949515</v>
      </c>
      <c r="H13" s="31">
        <f t="shared" si="3"/>
        <v>-3.0388890504553512E-3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519</v>
      </c>
      <c r="C14" s="12">
        <v>648</v>
      </c>
      <c r="D14" s="12">
        <v>733</v>
      </c>
      <c r="E14" s="12">
        <v>608</v>
      </c>
      <c r="F14" s="12">
        <v>602</v>
      </c>
      <c r="G14" s="30">
        <f t="shared" si="2"/>
        <v>-9.8684210526315264E-3</v>
      </c>
      <c r="H14" s="31">
        <f t="shared" si="3"/>
        <v>3.7784747134004038E-2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2207</v>
      </c>
      <c r="C15" s="12">
        <v>1986</v>
      </c>
      <c r="D15" s="12">
        <v>2498</v>
      </c>
      <c r="E15" s="12">
        <v>2121</v>
      </c>
      <c r="F15" s="12">
        <v>2826</v>
      </c>
      <c r="G15" s="30">
        <f t="shared" si="2"/>
        <v>0.33239038189533243</v>
      </c>
      <c r="H15" s="31">
        <f t="shared" si="3"/>
        <v>6.3757061559195582E-2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2422</v>
      </c>
      <c r="C16" s="12">
        <v>1681</v>
      </c>
      <c r="D16" s="12">
        <v>2196</v>
      </c>
      <c r="E16" s="12">
        <v>2223</v>
      </c>
      <c r="F16" s="12">
        <v>4226</v>
      </c>
      <c r="G16" s="30">
        <f t="shared" si="2"/>
        <v>0.90103463787674309</v>
      </c>
      <c r="H16" s="31">
        <f t="shared" si="3"/>
        <v>0.1493143745265455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235</v>
      </c>
      <c r="C17" s="12">
        <v>235</v>
      </c>
      <c r="D17" s="12">
        <v>250</v>
      </c>
      <c r="E17" s="12">
        <v>334</v>
      </c>
      <c r="F17" s="12">
        <v>572</v>
      </c>
      <c r="G17" s="30">
        <f t="shared" si="2"/>
        <v>0.71257485029940115</v>
      </c>
      <c r="H17" s="31">
        <f t="shared" si="3"/>
        <v>0.24905637884108001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236</v>
      </c>
      <c r="C18" s="12">
        <v>218</v>
      </c>
      <c r="D18" s="12">
        <v>335</v>
      </c>
      <c r="E18" s="12">
        <v>209</v>
      </c>
      <c r="F18" s="12">
        <v>269</v>
      </c>
      <c r="G18" s="30">
        <f t="shared" si="2"/>
        <v>0.2870813397129186</v>
      </c>
      <c r="H18" s="31">
        <f t="shared" si="3"/>
        <v>3.3261075708256316E-2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1868</v>
      </c>
      <c r="C19" s="12">
        <v>683</v>
      </c>
      <c r="D19" s="12">
        <v>875</v>
      </c>
      <c r="E19" s="12">
        <v>721</v>
      </c>
      <c r="F19" s="12">
        <v>1048</v>
      </c>
      <c r="G19" s="30">
        <f t="shared" si="2"/>
        <v>0.45353675450762831</v>
      </c>
      <c r="H19" s="31">
        <f t="shared" si="3"/>
        <v>-0.13454178888925938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2485</v>
      </c>
      <c r="C20" s="12">
        <v>1593</v>
      </c>
      <c r="D20" s="12">
        <v>1966</v>
      </c>
      <c r="E20" s="12">
        <v>1943</v>
      </c>
      <c r="F20" s="12">
        <v>2185</v>
      </c>
      <c r="G20" s="30">
        <f t="shared" si="2"/>
        <v>0.12454966546577451</v>
      </c>
      <c r="H20" s="31">
        <f t="shared" si="3"/>
        <v>-3.165244115097654E-2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1009</v>
      </c>
      <c r="C21" s="12">
        <v>1175</v>
      </c>
      <c r="D21" s="12">
        <v>933</v>
      </c>
      <c r="E21" s="12">
        <v>913</v>
      </c>
      <c r="F21" s="12">
        <v>1007</v>
      </c>
      <c r="G21" s="30">
        <f t="shared" si="2"/>
        <v>0.10295728368017532</v>
      </c>
      <c r="H21" s="31">
        <f t="shared" si="3"/>
        <v>-4.959089052731791E-4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703</v>
      </c>
      <c r="C22" s="12">
        <v>369</v>
      </c>
      <c r="D22" s="12">
        <v>319</v>
      </c>
      <c r="E22" s="12">
        <v>770</v>
      </c>
      <c r="F22" s="12">
        <v>945</v>
      </c>
      <c r="G22" s="30">
        <f t="shared" si="2"/>
        <v>0.22727272727272729</v>
      </c>
      <c r="H22" s="31">
        <f t="shared" si="3"/>
        <v>7.6760513404609432E-2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481</v>
      </c>
      <c r="C23" s="12">
        <v>211</v>
      </c>
      <c r="D23" s="12">
        <v>401</v>
      </c>
      <c r="E23" s="12">
        <v>545</v>
      </c>
      <c r="F23" s="12">
        <v>756</v>
      </c>
      <c r="G23" s="30">
        <f t="shared" ref="G23" si="4">IF(E23&gt;0,F23/E23-1,"-")</f>
        <v>0.38715596330275237</v>
      </c>
      <c r="H23" s="31">
        <f t="shared" ref="H23" si="5">IF(B23&gt;0,((F23/B23)^(1/4)-1),"-")</f>
        <v>0.11968066768918395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418</v>
      </c>
      <c r="C24" s="12">
        <v>317</v>
      </c>
      <c r="D24" s="12">
        <v>265</v>
      </c>
      <c r="E24" s="12">
        <v>322</v>
      </c>
      <c r="F24" s="12">
        <v>1085</v>
      </c>
      <c r="G24" s="30">
        <f t="shared" si="2"/>
        <v>2.3695652173913042</v>
      </c>
      <c r="H24" s="31">
        <f t="shared" si="3"/>
        <v>0.26929732298623743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1153</v>
      </c>
      <c r="C25" s="12">
        <v>783</v>
      </c>
      <c r="D25" s="12">
        <v>1000</v>
      </c>
      <c r="E25" s="12">
        <v>1187</v>
      </c>
      <c r="F25" s="12">
        <v>1887</v>
      </c>
      <c r="G25" s="30">
        <f t="shared" si="2"/>
        <v>0.58972198820556021</v>
      </c>
      <c r="H25" s="31">
        <f t="shared" si="3"/>
        <v>0.13106001148041058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642</v>
      </c>
      <c r="C26" s="12">
        <v>527</v>
      </c>
      <c r="D26" s="12">
        <v>564</v>
      </c>
      <c r="E26" s="12">
        <v>1147</v>
      </c>
      <c r="F26" s="12">
        <v>1382</v>
      </c>
      <c r="G26" s="30">
        <f t="shared" si="2"/>
        <v>0.20488230165649512</v>
      </c>
      <c r="H26" s="31">
        <f t="shared" si="3"/>
        <v>0.21127639455950598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4785</v>
      </c>
      <c r="C27" s="12">
        <v>2784</v>
      </c>
      <c r="D27" s="12">
        <v>2873</v>
      </c>
      <c r="E27" s="12">
        <v>4826</v>
      </c>
      <c r="F27" s="12">
        <v>6145</v>
      </c>
      <c r="G27" s="30">
        <f t="shared" si="2"/>
        <v>0.27331123083298792</v>
      </c>
      <c r="H27" s="31">
        <f t="shared" si="3"/>
        <v>6.4535101590001087E-2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342</v>
      </c>
      <c r="C28" s="12">
        <v>286</v>
      </c>
      <c r="D28" s="12">
        <v>431</v>
      </c>
      <c r="E28" s="12">
        <v>373</v>
      </c>
      <c r="F28" s="12">
        <v>600</v>
      </c>
      <c r="G28" s="30">
        <f t="shared" si="2"/>
        <v>0.60857908847184983</v>
      </c>
      <c r="H28" s="31">
        <f t="shared" si="3"/>
        <v>0.15088329428532576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339</v>
      </c>
      <c r="C29" s="12">
        <v>349</v>
      </c>
      <c r="D29" s="12">
        <v>409</v>
      </c>
      <c r="E29" s="12">
        <v>359</v>
      </c>
      <c r="F29" s="12">
        <v>466</v>
      </c>
      <c r="G29" s="30">
        <f t="shared" si="2"/>
        <v>0.29805013927576596</v>
      </c>
      <c r="H29" s="31">
        <f t="shared" si="3"/>
        <v>8.2795780258974494E-2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430</v>
      </c>
      <c r="C30" s="12">
        <v>300</v>
      </c>
      <c r="D30" s="12">
        <v>333</v>
      </c>
      <c r="E30" s="12">
        <v>317</v>
      </c>
      <c r="F30" s="12">
        <v>636</v>
      </c>
      <c r="G30" s="30">
        <f t="shared" si="2"/>
        <v>1.0063091482649842</v>
      </c>
      <c r="H30" s="31">
        <f t="shared" si="3"/>
        <v>0.1028010349734596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1408</v>
      </c>
      <c r="C31" s="12">
        <v>903</v>
      </c>
      <c r="D31" s="12">
        <v>1532</v>
      </c>
      <c r="E31" s="12">
        <v>1275</v>
      </c>
      <c r="F31" s="12">
        <v>2120</v>
      </c>
      <c r="G31" s="30">
        <f t="shared" si="2"/>
        <v>0.66274509803921577</v>
      </c>
      <c r="H31" s="31">
        <f t="shared" si="3"/>
        <v>0.10772842859500242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295</v>
      </c>
      <c r="C32" s="12">
        <v>441</v>
      </c>
      <c r="D32" s="12">
        <v>408</v>
      </c>
      <c r="E32" s="12">
        <v>351</v>
      </c>
      <c r="F32" s="12">
        <v>446</v>
      </c>
      <c r="G32" s="30">
        <f t="shared" si="2"/>
        <v>0.27065527065527073</v>
      </c>
      <c r="H32" s="31">
        <f t="shared" si="3"/>
        <v>0.10886381268469636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373</v>
      </c>
      <c r="C33" s="12">
        <v>286</v>
      </c>
      <c r="D33" s="12">
        <v>349</v>
      </c>
      <c r="E33" s="12">
        <v>346</v>
      </c>
      <c r="F33" s="12">
        <v>401</v>
      </c>
      <c r="G33" s="30">
        <f t="shared" si="2"/>
        <v>0.15895953757225434</v>
      </c>
      <c r="H33" s="31">
        <f t="shared" si="3"/>
        <v>1.8260472112892723E-2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253</v>
      </c>
      <c r="C34" s="12">
        <v>148</v>
      </c>
      <c r="D34" s="12">
        <v>145</v>
      </c>
      <c r="E34" s="12">
        <v>379</v>
      </c>
      <c r="F34" s="12">
        <v>558</v>
      </c>
      <c r="G34" s="30">
        <f t="shared" ref="G34:G35" si="6">IF(E34&gt;0,F34/E34-1,"-")</f>
        <v>0.47229551451187346</v>
      </c>
      <c r="H34" s="31">
        <f t="shared" ref="H34:H35" si="7">IF(B34&gt;0,((F34/B34)^(1/4)-1),"-")</f>
        <v>0.21864839105642697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142</v>
      </c>
      <c r="C35" s="12">
        <v>68</v>
      </c>
      <c r="D35" s="12">
        <v>138</v>
      </c>
      <c r="E35" s="12">
        <v>160</v>
      </c>
      <c r="F35" s="12">
        <v>385</v>
      </c>
      <c r="G35" s="30">
        <f t="shared" si="6"/>
        <v>1.40625</v>
      </c>
      <c r="H35" s="31">
        <f t="shared" si="7"/>
        <v>0.28319629289383053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3807</v>
      </c>
      <c r="C36" s="19">
        <v>3245</v>
      </c>
      <c r="D36" s="19">
        <v>3430</v>
      </c>
      <c r="E36" s="19">
        <v>4856</v>
      </c>
      <c r="F36" s="19">
        <v>8526</v>
      </c>
      <c r="G36" s="30">
        <f t="shared" si="2"/>
        <v>0.75576606260296542</v>
      </c>
      <c r="H36" s="32">
        <f t="shared" si="3"/>
        <v>0.2233215121214065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122890</v>
      </c>
      <c r="C37" s="64">
        <v>107905</v>
      </c>
      <c r="D37" s="64">
        <v>110076</v>
      </c>
      <c r="E37" s="64">
        <v>113833</v>
      </c>
      <c r="F37" s="64">
        <v>128967</v>
      </c>
      <c r="G37" s="66">
        <f t="shared" si="2"/>
        <v>0.13294914479983833</v>
      </c>
      <c r="H37" s="67">
        <f t="shared" si="3"/>
        <v>1.2139824523571541E-2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160459</v>
      </c>
      <c r="C38" s="68">
        <v>153250</v>
      </c>
      <c r="D38" s="68">
        <v>174068</v>
      </c>
      <c r="E38" s="68">
        <v>179773</v>
      </c>
      <c r="F38" s="68">
        <v>198906</v>
      </c>
      <c r="G38" s="66">
        <f t="shared" si="2"/>
        <v>0.10642866281365948</v>
      </c>
      <c r="H38" s="66">
        <f t="shared" si="3"/>
        <v>5.5166393314802553E-2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" width="9.140625" style="5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74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53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9259154</v>
      </c>
      <c r="C5" s="33">
        <v>9345380</v>
      </c>
      <c r="D5" s="33">
        <v>9478128</v>
      </c>
      <c r="E5" s="33">
        <v>9921022</v>
      </c>
      <c r="F5" s="33">
        <v>9950781</v>
      </c>
      <c r="G5" s="30">
        <f t="shared" ref="G5" si="0">IF(E5&gt;0,F5/E5-1,"-")</f>
        <v>2.9995901631909572E-3</v>
      </c>
      <c r="H5" s="31">
        <f t="shared" ref="H5" si="1">IF(B5&gt;0,((F5/B5)^(1/4)-1),"-")</f>
        <v>1.8172739794617865E-2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3203947</v>
      </c>
      <c r="C6" s="33">
        <v>3119789</v>
      </c>
      <c r="D6" s="33">
        <v>3387696</v>
      </c>
      <c r="E6" s="33">
        <v>3352749</v>
      </c>
      <c r="F6" s="33">
        <v>3171506</v>
      </c>
      <c r="G6" s="30">
        <f t="shared" ref="G6:G38" si="2">IF(E6&gt;0,F6/E6-1,"-")</f>
        <v>-5.4058028203125219E-2</v>
      </c>
      <c r="H6" s="31">
        <f t="shared" ref="H6:H38" si="3">IF(B6&gt;0,((F6/B6)^(1/4)-1),"-")</f>
        <v>-2.5409995083167658E-3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1233660</v>
      </c>
      <c r="C7" s="33">
        <v>1211156</v>
      </c>
      <c r="D7" s="33">
        <v>1324508</v>
      </c>
      <c r="E7" s="33">
        <v>1375969</v>
      </c>
      <c r="F7" s="33">
        <v>1294070</v>
      </c>
      <c r="G7" s="30">
        <f t="shared" si="2"/>
        <v>-5.9520963044952357E-2</v>
      </c>
      <c r="H7" s="31">
        <f t="shared" si="3"/>
        <v>1.2023439761302601E-2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965843</v>
      </c>
      <c r="C8" s="33">
        <v>918563</v>
      </c>
      <c r="D8" s="33">
        <v>965795</v>
      </c>
      <c r="E8" s="33">
        <v>1039635</v>
      </c>
      <c r="F8" s="33">
        <v>1011915</v>
      </c>
      <c r="G8" s="30">
        <f t="shared" si="2"/>
        <v>-2.666320391291177E-2</v>
      </c>
      <c r="H8" s="31">
        <f t="shared" si="3"/>
        <v>1.1717761101372348E-2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1360718</v>
      </c>
      <c r="C9" s="33">
        <v>1089443</v>
      </c>
      <c r="D9" s="33">
        <v>1083243</v>
      </c>
      <c r="E9" s="33">
        <v>1102634</v>
      </c>
      <c r="F9" s="33">
        <v>1163600</v>
      </c>
      <c r="G9" s="30">
        <f t="shared" si="2"/>
        <v>5.5291238978663726E-2</v>
      </c>
      <c r="H9" s="31">
        <f t="shared" si="3"/>
        <v>-3.8368024626172614E-2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129917</v>
      </c>
      <c r="C10" s="33">
        <v>128420</v>
      </c>
      <c r="D10" s="33">
        <v>130436</v>
      </c>
      <c r="E10" s="33">
        <v>137350</v>
      </c>
      <c r="F10" s="33">
        <v>134210</v>
      </c>
      <c r="G10" s="30">
        <f t="shared" si="2"/>
        <v>-2.2861303239898101E-2</v>
      </c>
      <c r="H10" s="31">
        <f t="shared" si="3"/>
        <v>8.1606057908036878E-3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34316</v>
      </c>
      <c r="C11" s="33">
        <v>36928</v>
      </c>
      <c r="D11" s="33">
        <v>31547</v>
      </c>
      <c r="E11" s="33">
        <v>39060</v>
      </c>
      <c r="F11" s="33">
        <v>51942</v>
      </c>
      <c r="G11" s="30">
        <f t="shared" si="2"/>
        <v>0.32980030721966203</v>
      </c>
      <c r="H11" s="31">
        <f t="shared" si="3"/>
        <v>0.10918886776778636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41396</v>
      </c>
      <c r="C12" s="33">
        <v>38099</v>
      </c>
      <c r="D12" s="33">
        <v>40507</v>
      </c>
      <c r="E12" s="33">
        <v>42079</v>
      </c>
      <c r="F12" s="33">
        <v>43827</v>
      </c>
      <c r="G12" s="30">
        <f t="shared" si="2"/>
        <v>4.1540911143325587E-2</v>
      </c>
      <c r="H12" s="31">
        <f t="shared" si="3"/>
        <v>1.436870350626207E-2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55964</v>
      </c>
      <c r="C13" s="33">
        <v>42171</v>
      </c>
      <c r="D13" s="33">
        <v>53951</v>
      </c>
      <c r="E13" s="33">
        <v>50742</v>
      </c>
      <c r="F13" s="33">
        <v>59952</v>
      </c>
      <c r="G13" s="30">
        <f t="shared" si="2"/>
        <v>0.18150644436561425</v>
      </c>
      <c r="H13" s="31">
        <f t="shared" si="3"/>
        <v>1.7357830039276489E-2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22076</v>
      </c>
      <c r="C14" s="33">
        <v>18325</v>
      </c>
      <c r="D14" s="33">
        <v>20806</v>
      </c>
      <c r="E14" s="33">
        <v>22405</v>
      </c>
      <c r="F14" s="33">
        <v>23247</v>
      </c>
      <c r="G14" s="30">
        <f t="shared" si="2"/>
        <v>3.7580897121178403E-2</v>
      </c>
      <c r="H14" s="31">
        <f t="shared" si="3"/>
        <v>1.3005101685088283E-2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168000</v>
      </c>
      <c r="C15" s="33">
        <v>152010</v>
      </c>
      <c r="D15" s="33">
        <v>159859</v>
      </c>
      <c r="E15" s="33">
        <v>174803</v>
      </c>
      <c r="F15" s="33">
        <v>181888</v>
      </c>
      <c r="G15" s="30">
        <f t="shared" si="2"/>
        <v>4.0531340995291876E-2</v>
      </c>
      <c r="H15" s="31">
        <f t="shared" si="3"/>
        <v>2.00552407296819E-2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196781</v>
      </c>
      <c r="C16" s="33">
        <v>188085</v>
      </c>
      <c r="D16" s="33">
        <v>210133</v>
      </c>
      <c r="E16" s="33">
        <v>234052</v>
      </c>
      <c r="F16" s="33">
        <v>224526</v>
      </c>
      <c r="G16" s="30">
        <f t="shared" si="2"/>
        <v>-4.0700357185582736E-2</v>
      </c>
      <c r="H16" s="31">
        <f t="shared" si="3"/>
        <v>3.3524720993848511E-2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27502</v>
      </c>
      <c r="C17" s="33">
        <v>25119</v>
      </c>
      <c r="D17" s="33">
        <v>25115</v>
      </c>
      <c r="E17" s="33">
        <v>25219</v>
      </c>
      <c r="F17" s="33">
        <v>64973</v>
      </c>
      <c r="G17" s="30">
        <f t="shared" si="2"/>
        <v>1.5763511638050676</v>
      </c>
      <c r="H17" s="31">
        <f t="shared" si="3"/>
        <v>0.23977296166422368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20204</v>
      </c>
      <c r="C18" s="33">
        <v>31121</v>
      </c>
      <c r="D18" s="33">
        <v>17012</v>
      </c>
      <c r="E18" s="33">
        <v>18849</v>
      </c>
      <c r="F18" s="33">
        <v>18006</v>
      </c>
      <c r="G18" s="30">
        <f t="shared" si="2"/>
        <v>-4.4723858029603658E-2</v>
      </c>
      <c r="H18" s="31">
        <f t="shared" si="3"/>
        <v>-2.8383298417542502E-2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30556</v>
      </c>
      <c r="C19" s="33">
        <v>31891</v>
      </c>
      <c r="D19" s="33">
        <v>29272</v>
      </c>
      <c r="E19" s="33">
        <v>30861</v>
      </c>
      <c r="F19" s="33">
        <v>37991</v>
      </c>
      <c r="G19" s="30">
        <f t="shared" si="2"/>
        <v>0.23103593532289946</v>
      </c>
      <c r="H19" s="31">
        <f t="shared" si="3"/>
        <v>5.5956568340274515E-2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127048</v>
      </c>
      <c r="C20" s="33">
        <v>113939</v>
      </c>
      <c r="D20" s="33">
        <v>150969</v>
      </c>
      <c r="E20" s="33">
        <v>165498</v>
      </c>
      <c r="F20" s="33">
        <v>150483</v>
      </c>
      <c r="G20" s="30">
        <f t="shared" si="2"/>
        <v>-9.0726171917485443E-2</v>
      </c>
      <c r="H20" s="31">
        <f t="shared" si="3"/>
        <v>4.3229602375041365E-2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26451</v>
      </c>
      <c r="C21" s="33">
        <v>25830</v>
      </c>
      <c r="D21" s="33">
        <v>30842</v>
      </c>
      <c r="E21" s="33">
        <v>35159</v>
      </c>
      <c r="F21" s="33">
        <v>39731</v>
      </c>
      <c r="G21" s="30">
        <f t="shared" si="2"/>
        <v>0.13003782815210907</v>
      </c>
      <c r="H21" s="31">
        <f t="shared" si="3"/>
        <v>0.10706176117741095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25425</v>
      </c>
      <c r="C22" s="33">
        <v>23030</v>
      </c>
      <c r="D22" s="33">
        <v>22222</v>
      </c>
      <c r="E22" s="33">
        <v>28402</v>
      </c>
      <c r="F22" s="33">
        <v>37034</v>
      </c>
      <c r="G22" s="30">
        <f t="shared" si="2"/>
        <v>0.30392225899584546</v>
      </c>
      <c r="H22" s="31">
        <f t="shared" si="3"/>
        <v>9.8588162642036403E-2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30805</v>
      </c>
      <c r="C23" s="33">
        <v>29034</v>
      </c>
      <c r="D23" s="33">
        <v>32411</v>
      </c>
      <c r="E23" s="33">
        <v>46129</v>
      </c>
      <c r="F23" s="33">
        <v>42680</v>
      </c>
      <c r="G23" s="30">
        <f t="shared" ref="G23" si="4">IF(E23&gt;0,F23/E23-1,"-")</f>
        <v>-7.4768583754254325E-2</v>
      </c>
      <c r="H23" s="31">
        <f t="shared" ref="H23" si="5">IF(B23&gt;0,((F23/B23)^(1/4)-1),"-")</f>
        <v>8.4927704517970382E-2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20724</v>
      </c>
      <c r="C24" s="33">
        <v>18443</v>
      </c>
      <c r="D24" s="33">
        <v>20230</v>
      </c>
      <c r="E24" s="33">
        <v>22913</v>
      </c>
      <c r="F24" s="33">
        <v>26846</v>
      </c>
      <c r="G24" s="30">
        <f t="shared" si="2"/>
        <v>0.17164928206694885</v>
      </c>
      <c r="H24" s="31">
        <f t="shared" si="3"/>
        <v>6.6845428460962752E-2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53740</v>
      </c>
      <c r="C25" s="33">
        <v>52338</v>
      </c>
      <c r="D25" s="33">
        <v>58612</v>
      </c>
      <c r="E25" s="33">
        <v>70673</v>
      </c>
      <c r="F25" s="33">
        <v>80423</v>
      </c>
      <c r="G25" s="30">
        <f t="shared" si="2"/>
        <v>0.13795933383328851</v>
      </c>
      <c r="H25" s="31">
        <f t="shared" si="3"/>
        <v>0.106039537258801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55662</v>
      </c>
      <c r="C26" s="33">
        <v>52276</v>
      </c>
      <c r="D26" s="33">
        <v>62640</v>
      </c>
      <c r="E26" s="33">
        <v>81428</v>
      </c>
      <c r="F26" s="33">
        <v>87302</v>
      </c>
      <c r="G26" s="30">
        <f t="shared" si="2"/>
        <v>7.2137348332268925E-2</v>
      </c>
      <c r="H26" s="31">
        <f t="shared" si="3"/>
        <v>0.11909343113281801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244592</v>
      </c>
      <c r="C27" s="33">
        <v>221291</v>
      </c>
      <c r="D27" s="33">
        <v>240609</v>
      </c>
      <c r="E27" s="33">
        <v>274300</v>
      </c>
      <c r="F27" s="33">
        <v>283360</v>
      </c>
      <c r="G27" s="30">
        <f t="shared" si="2"/>
        <v>3.3029529711994243E-2</v>
      </c>
      <c r="H27" s="31">
        <f t="shared" si="3"/>
        <v>3.7466480287283277E-2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43853</v>
      </c>
      <c r="C28" s="33">
        <v>34358</v>
      </c>
      <c r="D28" s="33">
        <v>39160</v>
      </c>
      <c r="E28" s="33">
        <v>45813</v>
      </c>
      <c r="F28" s="33">
        <v>46910</v>
      </c>
      <c r="G28" s="30">
        <f t="shared" si="2"/>
        <v>2.394516840198202E-2</v>
      </c>
      <c r="H28" s="31">
        <f t="shared" si="3"/>
        <v>1.6989645097377659E-2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78870</v>
      </c>
      <c r="C29" s="33">
        <v>55766</v>
      </c>
      <c r="D29" s="33">
        <v>56150</v>
      </c>
      <c r="E29" s="33">
        <v>63343</v>
      </c>
      <c r="F29" s="33">
        <v>69626</v>
      </c>
      <c r="G29" s="30">
        <f t="shared" si="2"/>
        <v>9.9190123612711734E-2</v>
      </c>
      <c r="H29" s="31">
        <f t="shared" si="3"/>
        <v>-3.0685071859123614E-2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42048</v>
      </c>
      <c r="C30" s="33">
        <v>39483</v>
      </c>
      <c r="D30" s="33">
        <v>45818</v>
      </c>
      <c r="E30" s="33">
        <v>52808</v>
      </c>
      <c r="F30" s="33">
        <v>67710</v>
      </c>
      <c r="G30" s="30">
        <f t="shared" si="2"/>
        <v>0.28219209210725649</v>
      </c>
      <c r="H30" s="31">
        <f t="shared" si="3"/>
        <v>0.12648877253313007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60993</v>
      </c>
      <c r="C31" s="33">
        <v>39177</v>
      </c>
      <c r="D31" s="33">
        <v>54128</v>
      </c>
      <c r="E31" s="33">
        <v>67040</v>
      </c>
      <c r="F31" s="33">
        <v>56649</v>
      </c>
      <c r="G31" s="30">
        <f t="shared" si="2"/>
        <v>-0.15499701670644395</v>
      </c>
      <c r="H31" s="31">
        <f t="shared" si="3"/>
        <v>-1.8301645153078749E-2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31484</v>
      </c>
      <c r="C32" s="33">
        <v>21954</v>
      </c>
      <c r="D32" s="33">
        <v>23893</v>
      </c>
      <c r="E32" s="33">
        <v>27173</v>
      </c>
      <c r="F32" s="33">
        <v>33855</v>
      </c>
      <c r="G32" s="30">
        <f t="shared" si="2"/>
        <v>0.24590586243697787</v>
      </c>
      <c r="H32" s="31">
        <f t="shared" si="3"/>
        <v>1.8317550010880979E-2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26531</v>
      </c>
      <c r="C33" s="33">
        <v>21348</v>
      </c>
      <c r="D33" s="33">
        <v>26701</v>
      </c>
      <c r="E33" s="33">
        <v>32224</v>
      </c>
      <c r="F33" s="33">
        <v>37436</v>
      </c>
      <c r="G33" s="30">
        <f t="shared" si="2"/>
        <v>0.16174280039721944</v>
      </c>
      <c r="H33" s="31">
        <f t="shared" si="3"/>
        <v>8.9893229569226518E-2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37390</v>
      </c>
      <c r="C34" s="33">
        <v>39741</v>
      </c>
      <c r="D34" s="33">
        <v>45221</v>
      </c>
      <c r="E34" s="33">
        <v>53382</v>
      </c>
      <c r="F34" s="33">
        <v>51372</v>
      </c>
      <c r="G34" s="30">
        <f t="shared" ref="G34:G35" si="6">IF(E34&gt;0,F34/E34-1,"-")</f>
        <v>-3.7653141508373622E-2</v>
      </c>
      <c r="H34" s="31">
        <f t="shared" ref="H34:H35" si="7">IF(B34&gt;0,((F34/B34)^(1/4)-1),"-")</f>
        <v>8.2661646741783779E-2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24119</v>
      </c>
      <c r="C35" s="33">
        <v>17565</v>
      </c>
      <c r="D35" s="33">
        <v>24726</v>
      </c>
      <c r="E35" s="33">
        <v>33139</v>
      </c>
      <c r="F35" s="33">
        <v>34939</v>
      </c>
      <c r="G35" s="30">
        <f t="shared" si="6"/>
        <v>5.431666616373465E-2</v>
      </c>
      <c r="H35" s="31">
        <f t="shared" si="7"/>
        <v>9.7078725464999849E-2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342690</v>
      </c>
      <c r="C36" s="19">
        <v>300122</v>
      </c>
      <c r="D36" s="19">
        <v>298166</v>
      </c>
      <c r="E36" s="19">
        <v>312633</v>
      </c>
      <c r="F36" s="19">
        <v>342851</v>
      </c>
      <c r="G36" s="30">
        <f t="shared" si="2"/>
        <v>9.6656463009343163E-2</v>
      </c>
      <c r="H36" s="32">
        <f t="shared" si="3"/>
        <v>1.1743240454165083E-4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8763305</v>
      </c>
      <c r="C37" s="65">
        <v>8136815</v>
      </c>
      <c r="D37" s="65">
        <v>8712378</v>
      </c>
      <c r="E37" s="65">
        <v>9058464</v>
      </c>
      <c r="F37" s="65">
        <v>8970860</v>
      </c>
      <c r="G37" s="66">
        <f t="shared" si="2"/>
        <v>-9.670955252457758E-3</v>
      </c>
      <c r="H37" s="67">
        <f t="shared" si="3"/>
        <v>5.8692644612114986E-3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18022459</v>
      </c>
      <c r="C38" s="68">
        <v>17482195</v>
      </c>
      <c r="D38" s="68">
        <v>18190506</v>
      </c>
      <c r="E38" s="68">
        <v>18979486</v>
      </c>
      <c r="F38" s="68">
        <v>18921641</v>
      </c>
      <c r="G38" s="66">
        <f t="shared" si="2"/>
        <v>-3.0477643072104321E-3</v>
      </c>
      <c r="H38" s="66">
        <f t="shared" si="3"/>
        <v>1.2246276798846489E-2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B41" s="5"/>
      <c r="E41" s="34"/>
      <c r="F41" s="34"/>
      <c r="G41"/>
      <c r="H41"/>
      <c r="J41"/>
    </row>
    <row r="42" spans="1:10" x14ac:dyDescent="0.2">
      <c r="B42" s="5"/>
    </row>
    <row r="43" spans="1:10" x14ac:dyDescent="0.2">
      <c r="B43" s="5"/>
    </row>
    <row r="44" spans="1:10" x14ac:dyDescent="0.2">
      <c r="B44" s="5"/>
    </row>
    <row r="45" spans="1:10" x14ac:dyDescent="0.2">
      <c r="B45" s="5"/>
    </row>
    <row r="46" spans="1:10" x14ac:dyDescent="0.2">
      <c r="B46" s="5"/>
    </row>
    <row r="47" spans="1:10" x14ac:dyDescent="0.2">
      <c r="B47" s="5"/>
    </row>
    <row r="48" spans="1:10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  <row r="76" spans="2:2" x14ac:dyDescent="0.2">
      <c r="B76" s="5"/>
    </row>
    <row r="77" spans="2:2" x14ac:dyDescent="0.2">
      <c r="B77" s="5"/>
    </row>
    <row r="78" spans="2:2" x14ac:dyDescent="0.2">
      <c r="B78" s="5"/>
    </row>
    <row r="79" spans="2:2" x14ac:dyDescent="0.2">
      <c r="B79" s="5"/>
    </row>
    <row r="80" spans="2:2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</sheetData>
  <phoneticPr fontId="0" type="noConversion"/>
  <conditionalFormatting sqref="J5:J38">
    <cfRule type="cellIs" dxfId="3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P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9.140625" style="39"/>
    <col min="17" max="17" width="11.5703125" style="5" customWidth="1"/>
    <col min="18" max="16384" width="9.140625" style="5"/>
  </cols>
  <sheetData>
    <row r="1" spans="1:16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107</v>
      </c>
    </row>
    <row r="2" spans="1:16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6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  <c r="P3" s="5"/>
    </row>
    <row r="4" spans="1:16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  <c r="P4" s="5"/>
    </row>
    <row r="5" spans="1:16" ht="14.1" customHeight="1" x14ac:dyDescent="0.2">
      <c r="A5" s="21" t="s">
        <v>4</v>
      </c>
      <c r="B5" s="21">
        <v>1067860</v>
      </c>
      <c r="C5" s="21">
        <v>1085228</v>
      </c>
      <c r="D5" s="21">
        <v>1080988</v>
      </c>
      <c r="E5" s="21">
        <v>1160499</v>
      </c>
      <c r="F5" s="12">
        <v>1160014</v>
      </c>
      <c r="G5" s="30">
        <f t="shared" ref="G5" si="0">IF(E5&gt;0,F5/E5-1,"-")</f>
        <v>-4.1792366904236378E-4</v>
      </c>
      <c r="H5" s="31">
        <f t="shared" ref="H5" si="1">IF(B5&gt;0,((F5/B5)^(1/4)-1),"-")</f>
        <v>2.0909459559403265E-2</v>
      </c>
      <c r="I5" s="29" t="s">
        <v>5</v>
      </c>
      <c r="J5" s="16"/>
      <c r="P5" s="5"/>
    </row>
    <row r="6" spans="1:16" ht="14.1" customHeight="1" x14ac:dyDescent="0.2">
      <c r="A6" s="12" t="s">
        <v>8</v>
      </c>
      <c r="B6" s="12">
        <v>413637</v>
      </c>
      <c r="C6" s="12">
        <v>319538</v>
      </c>
      <c r="D6" s="12">
        <v>422877</v>
      </c>
      <c r="E6" s="12">
        <v>352343</v>
      </c>
      <c r="F6" s="12">
        <v>310499</v>
      </c>
      <c r="G6" s="30">
        <f t="shared" ref="G6:G38" si="2">IF(E6&gt;0,F6/E6-1,"-")</f>
        <v>-0.11875927718160995</v>
      </c>
      <c r="H6" s="31">
        <f t="shared" ref="H6:H38" si="3">IF(B6&gt;0,((F6/B6)^(1/4)-1),"-")</f>
        <v>-6.9191787197627197E-2</v>
      </c>
      <c r="I6" s="18" t="s">
        <v>9</v>
      </c>
      <c r="J6" s="16"/>
      <c r="P6" s="5"/>
    </row>
    <row r="7" spans="1:16" ht="14.1" customHeight="1" x14ac:dyDescent="0.2">
      <c r="A7" s="12" t="s">
        <v>10</v>
      </c>
      <c r="B7" s="12">
        <v>94750</v>
      </c>
      <c r="C7" s="12">
        <v>109215</v>
      </c>
      <c r="D7" s="12">
        <v>128458</v>
      </c>
      <c r="E7" s="12">
        <v>108171</v>
      </c>
      <c r="F7" s="12">
        <v>101795</v>
      </c>
      <c r="G7" s="30">
        <f t="shared" si="2"/>
        <v>-5.8943709497000119E-2</v>
      </c>
      <c r="H7" s="31">
        <f t="shared" si="3"/>
        <v>1.8091489358442958E-2</v>
      </c>
      <c r="I7" s="18" t="s">
        <v>11</v>
      </c>
      <c r="J7" s="16"/>
      <c r="P7" s="5"/>
    </row>
    <row r="8" spans="1:16" ht="14.1" customHeight="1" x14ac:dyDescent="0.2">
      <c r="A8" s="12" t="s">
        <v>6</v>
      </c>
      <c r="B8" s="12">
        <v>64675</v>
      </c>
      <c r="C8" s="12">
        <v>64744</v>
      </c>
      <c r="D8" s="12">
        <v>59583</v>
      </c>
      <c r="E8" s="12">
        <v>85521</v>
      </c>
      <c r="F8" s="12">
        <v>76111</v>
      </c>
      <c r="G8" s="30">
        <f t="shared" si="2"/>
        <v>-0.11003145426269567</v>
      </c>
      <c r="H8" s="31">
        <f t="shared" si="3"/>
        <v>4.1544302739083383E-2</v>
      </c>
      <c r="I8" s="18" t="s">
        <v>7</v>
      </c>
      <c r="J8" s="16"/>
      <c r="P8" s="5"/>
    </row>
    <row r="9" spans="1:16" ht="14.1" customHeight="1" x14ac:dyDescent="0.2">
      <c r="A9" s="12" t="s">
        <v>14</v>
      </c>
      <c r="B9" s="12">
        <v>28305</v>
      </c>
      <c r="C9" s="12">
        <v>23847</v>
      </c>
      <c r="D9" s="12">
        <v>27266</v>
      </c>
      <c r="E9" s="12">
        <v>30897</v>
      </c>
      <c r="F9" s="12">
        <v>32140</v>
      </c>
      <c r="G9" s="30">
        <f t="shared" si="2"/>
        <v>4.0230443085089274E-2</v>
      </c>
      <c r="H9" s="31">
        <f t="shared" si="3"/>
        <v>3.2275638746353419E-2</v>
      </c>
      <c r="I9" s="18" t="s">
        <v>15</v>
      </c>
      <c r="J9" s="16"/>
      <c r="P9" s="5"/>
    </row>
    <row r="10" spans="1:16" ht="14.1" customHeight="1" x14ac:dyDescent="0.2">
      <c r="A10" s="12" t="s">
        <v>25</v>
      </c>
      <c r="B10" s="12">
        <v>3163</v>
      </c>
      <c r="C10" s="12">
        <v>2969</v>
      </c>
      <c r="D10" s="12">
        <v>2773</v>
      </c>
      <c r="E10" s="12">
        <v>2591</v>
      </c>
      <c r="F10" s="12">
        <v>2796</v>
      </c>
      <c r="G10" s="30">
        <f t="shared" si="2"/>
        <v>7.9120030876109526E-2</v>
      </c>
      <c r="H10" s="31">
        <f t="shared" si="3"/>
        <v>-3.0362297651746362E-2</v>
      </c>
      <c r="I10" s="18" t="s">
        <v>26</v>
      </c>
      <c r="J10" s="16"/>
      <c r="P10" s="5"/>
    </row>
    <row r="11" spans="1:16" ht="14.1" customHeight="1" x14ac:dyDescent="0.2">
      <c r="A11" s="12" t="s">
        <v>16</v>
      </c>
      <c r="B11" s="12">
        <v>2207</v>
      </c>
      <c r="C11" s="12">
        <v>5537</v>
      </c>
      <c r="D11" s="12">
        <v>3042</v>
      </c>
      <c r="E11" s="12">
        <v>3929</v>
      </c>
      <c r="F11" s="12">
        <v>5797</v>
      </c>
      <c r="G11" s="30">
        <f t="shared" si="2"/>
        <v>0.47543904301348938</v>
      </c>
      <c r="H11" s="31">
        <f t="shared" si="3"/>
        <v>0.27306401339026309</v>
      </c>
      <c r="I11" s="18" t="s">
        <v>17</v>
      </c>
      <c r="J11" s="16"/>
      <c r="P11" s="5"/>
    </row>
    <row r="12" spans="1:16" ht="14.1" customHeight="1" x14ac:dyDescent="0.2">
      <c r="A12" s="12" t="s">
        <v>18</v>
      </c>
      <c r="B12" s="12">
        <v>3378</v>
      </c>
      <c r="C12" s="12">
        <v>2155</v>
      </c>
      <c r="D12" s="12">
        <v>2474</v>
      </c>
      <c r="E12" s="12">
        <v>1862</v>
      </c>
      <c r="F12" s="12">
        <v>2523</v>
      </c>
      <c r="G12" s="30">
        <f t="shared" si="2"/>
        <v>0.35499462943071958</v>
      </c>
      <c r="H12" s="31">
        <f t="shared" si="3"/>
        <v>-7.0360857714609093E-2</v>
      </c>
      <c r="I12" s="18" t="s">
        <v>19</v>
      </c>
      <c r="J12" s="16"/>
      <c r="P12" s="5"/>
    </row>
    <row r="13" spans="1:16" ht="14.1" customHeight="1" x14ac:dyDescent="0.2">
      <c r="A13" s="12" t="s">
        <v>27</v>
      </c>
      <c r="B13" s="12">
        <v>1713</v>
      </c>
      <c r="C13" s="12">
        <v>1765</v>
      </c>
      <c r="D13" s="12">
        <v>2994</v>
      </c>
      <c r="E13" s="12">
        <v>2552</v>
      </c>
      <c r="F13" s="12">
        <v>3488</v>
      </c>
      <c r="G13" s="30">
        <f t="shared" si="2"/>
        <v>0.36677115987460818</v>
      </c>
      <c r="H13" s="31">
        <f t="shared" si="3"/>
        <v>0.19455122590791918</v>
      </c>
      <c r="I13" s="18" t="s">
        <v>28</v>
      </c>
      <c r="J13" s="16"/>
      <c r="P13" s="5"/>
    </row>
    <row r="14" spans="1:16" ht="14.1" customHeight="1" x14ac:dyDescent="0.2">
      <c r="A14" s="12" t="s">
        <v>29</v>
      </c>
      <c r="B14" s="12">
        <v>1461</v>
      </c>
      <c r="C14" s="12">
        <v>2005</v>
      </c>
      <c r="D14" s="12">
        <v>1673</v>
      </c>
      <c r="E14" s="12">
        <v>3807</v>
      </c>
      <c r="F14" s="12">
        <v>2356</v>
      </c>
      <c r="G14" s="30">
        <f t="shared" si="2"/>
        <v>-0.38114000525348046</v>
      </c>
      <c r="H14" s="31">
        <f t="shared" si="3"/>
        <v>0.12688933200263208</v>
      </c>
      <c r="I14" s="18" t="s">
        <v>29</v>
      </c>
      <c r="J14" s="16"/>
      <c r="P14" s="5"/>
    </row>
    <row r="15" spans="1:16" ht="14.1" customHeight="1" x14ac:dyDescent="0.2">
      <c r="A15" s="12" t="s">
        <v>12</v>
      </c>
      <c r="B15" s="12">
        <v>9995</v>
      </c>
      <c r="C15" s="12">
        <v>6049</v>
      </c>
      <c r="D15" s="12">
        <v>6535</v>
      </c>
      <c r="E15" s="12">
        <v>6846</v>
      </c>
      <c r="F15" s="12">
        <v>8038</v>
      </c>
      <c r="G15" s="30">
        <f t="shared" si="2"/>
        <v>0.17411627227578141</v>
      </c>
      <c r="H15" s="31">
        <f t="shared" si="3"/>
        <v>-5.301892294039845E-2</v>
      </c>
      <c r="I15" s="18" t="s">
        <v>13</v>
      </c>
      <c r="J15" s="16"/>
      <c r="P15" s="5"/>
    </row>
    <row r="16" spans="1:16" ht="14.1" customHeight="1" x14ac:dyDescent="0.2">
      <c r="A16" s="12" t="s">
        <v>23</v>
      </c>
      <c r="B16" s="12">
        <v>3822</v>
      </c>
      <c r="C16" s="12">
        <v>3710</v>
      </c>
      <c r="D16" s="12">
        <v>3995</v>
      </c>
      <c r="E16" s="12">
        <v>4229</v>
      </c>
      <c r="F16" s="12">
        <v>4474</v>
      </c>
      <c r="G16" s="30">
        <f t="shared" si="2"/>
        <v>5.7933317569165199E-2</v>
      </c>
      <c r="H16" s="31">
        <f t="shared" si="3"/>
        <v>4.0162815548885122E-2</v>
      </c>
      <c r="I16" s="18" t="s">
        <v>24</v>
      </c>
      <c r="J16" s="16"/>
      <c r="P16" s="5"/>
    </row>
    <row r="17" spans="1:16" ht="14.1" customHeight="1" x14ac:dyDescent="0.2">
      <c r="A17" s="12" t="s">
        <v>22</v>
      </c>
      <c r="B17" s="12">
        <v>1815</v>
      </c>
      <c r="C17" s="12">
        <v>1494</v>
      </c>
      <c r="D17" s="12">
        <v>2392</v>
      </c>
      <c r="E17" s="12">
        <v>1666</v>
      </c>
      <c r="F17" s="12">
        <v>1836</v>
      </c>
      <c r="G17" s="30">
        <f t="shared" si="2"/>
        <v>0.1020408163265305</v>
      </c>
      <c r="H17" s="31">
        <f t="shared" si="3"/>
        <v>2.8800956495911301E-3</v>
      </c>
      <c r="I17" s="18" t="s">
        <v>22</v>
      </c>
      <c r="J17" s="16"/>
      <c r="P17" s="5"/>
    </row>
    <row r="18" spans="1:16" ht="14.1" customHeight="1" x14ac:dyDescent="0.2">
      <c r="A18" s="12" t="s">
        <v>20</v>
      </c>
      <c r="B18" s="12">
        <v>1412</v>
      </c>
      <c r="C18" s="12">
        <v>16016</v>
      </c>
      <c r="D18" s="12">
        <v>1169</v>
      </c>
      <c r="E18" s="12">
        <v>1000</v>
      </c>
      <c r="F18" s="12">
        <v>2872</v>
      </c>
      <c r="G18" s="30">
        <f t="shared" si="2"/>
        <v>1.8719999999999999</v>
      </c>
      <c r="H18" s="31">
        <f t="shared" si="3"/>
        <v>0.19422850935506308</v>
      </c>
      <c r="I18" s="18" t="s">
        <v>21</v>
      </c>
      <c r="J18" s="16"/>
      <c r="P18" s="5"/>
    </row>
    <row r="19" spans="1:16" ht="14.1" customHeight="1" x14ac:dyDescent="0.2">
      <c r="A19" s="12" t="s">
        <v>30</v>
      </c>
      <c r="B19" s="12">
        <v>1273</v>
      </c>
      <c r="C19" s="12">
        <v>1459</v>
      </c>
      <c r="D19" s="12">
        <v>1241</v>
      </c>
      <c r="E19" s="12">
        <v>1541</v>
      </c>
      <c r="F19" s="12">
        <v>2629</v>
      </c>
      <c r="G19" s="30">
        <f t="shared" si="2"/>
        <v>0.70603504218040225</v>
      </c>
      <c r="H19" s="31">
        <f t="shared" si="3"/>
        <v>0.19878291732091147</v>
      </c>
      <c r="I19" s="18" t="s">
        <v>31</v>
      </c>
      <c r="J19" s="16"/>
      <c r="P19" s="5"/>
    </row>
    <row r="20" spans="1:16" ht="14.1" customHeight="1" x14ac:dyDescent="0.2">
      <c r="A20" s="12" t="s">
        <v>77</v>
      </c>
      <c r="B20" s="12">
        <v>14031</v>
      </c>
      <c r="C20" s="12">
        <v>21388</v>
      </c>
      <c r="D20" s="12">
        <v>48641</v>
      </c>
      <c r="E20" s="12">
        <v>51597</v>
      </c>
      <c r="F20" s="12">
        <v>37367</v>
      </c>
      <c r="G20" s="30">
        <f t="shared" si="2"/>
        <v>-0.2757912281721806</v>
      </c>
      <c r="H20" s="31">
        <f t="shared" si="3"/>
        <v>0.27746762286969018</v>
      </c>
      <c r="I20" s="18" t="s">
        <v>78</v>
      </c>
      <c r="J20" s="16"/>
      <c r="P20" s="5"/>
    </row>
    <row r="21" spans="1:16" ht="14.1" customHeight="1" x14ac:dyDescent="0.2">
      <c r="A21" s="12" t="s">
        <v>87</v>
      </c>
      <c r="B21" s="12">
        <v>1555</v>
      </c>
      <c r="C21" s="12">
        <v>2149</v>
      </c>
      <c r="D21" s="12">
        <v>2148</v>
      </c>
      <c r="E21" s="12">
        <v>4082</v>
      </c>
      <c r="F21" s="12">
        <v>4289</v>
      </c>
      <c r="G21" s="30">
        <f t="shared" si="2"/>
        <v>5.0710436060754427E-2</v>
      </c>
      <c r="H21" s="31">
        <f t="shared" si="3"/>
        <v>0.28871360444429062</v>
      </c>
      <c r="I21" s="18" t="s">
        <v>36</v>
      </c>
      <c r="J21" s="16"/>
      <c r="P21" s="5"/>
    </row>
    <row r="22" spans="1:16" ht="14.1" customHeight="1" x14ac:dyDescent="0.2">
      <c r="A22" s="12" t="s">
        <v>79</v>
      </c>
      <c r="B22" s="12">
        <v>1248</v>
      </c>
      <c r="C22" s="12">
        <v>675</v>
      </c>
      <c r="D22" s="12">
        <v>943</v>
      </c>
      <c r="E22" s="12">
        <v>4774</v>
      </c>
      <c r="F22" s="12">
        <v>5939</v>
      </c>
      <c r="G22" s="30">
        <f t="shared" si="2"/>
        <v>0.24403016338500216</v>
      </c>
      <c r="H22" s="31">
        <f t="shared" si="3"/>
        <v>0.47698023967763858</v>
      </c>
      <c r="I22" s="18" t="s">
        <v>80</v>
      </c>
      <c r="J22" s="16"/>
      <c r="P22" s="5"/>
    </row>
    <row r="23" spans="1:16" ht="14.1" customHeight="1" x14ac:dyDescent="0.2">
      <c r="A23" s="12" t="s">
        <v>114</v>
      </c>
      <c r="B23" s="12">
        <v>1684</v>
      </c>
      <c r="C23" s="12">
        <v>4946</v>
      </c>
      <c r="D23" s="12">
        <v>2746</v>
      </c>
      <c r="E23" s="12">
        <v>4218</v>
      </c>
      <c r="F23" s="12">
        <v>5489</v>
      </c>
      <c r="G23" s="30">
        <f t="shared" ref="G23" si="4">IF(E23&gt;0,F23/E23-1,"-")</f>
        <v>0.30132764343290663</v>
      </c>
      <c r="H23" s="31">
        <f t="shared" ref="H23" si="5">IF(B23&gt;0,((F23/B23)^(1/4)-1),"-")</f>
        <v>0.34365504127262847</v>
      </c>
      <c r="I23" s="18" t="s">
        <v>117</v>
      </c>
      <c r="J23" s="16"/>
      <c r="P23" s="5"/>
    </row>
    <row r="24" spans="1:16" ht="14.1" customHeight="1" x14ac:dyDescent="0.2">
      <c r="A24" s="12" t="s">
        <v>32</v>
      </c>
      <c r="B24" s="12">
        <v>1094</v>
      </c>
      <c r="C24" s="12">
        <v>1038</v>
      </c>
      <c r="D24" s="12">
        <v>1836</v>
      </c>
      <c r="E24" s="12">
        <v>1619</v>
      </c>
      <c r="F24" s="12">
        <v>1569</v>
      </c>
      <c r="G24" s="30">
        <f t="shared" si="2"/>
        <v>-3.0883261272390383E-2</v>
      </c>
      <c r="H24" s="31">
        <f t="shared" si="3"/>
        <v>9.4337811996248577E-2</v>
      </c>
      <c r="I24" s="18" t="s">
        <v>33</v>
      </c>
      <c r="J24" s="16"/>
      <c r="P24" s="5"/>
    </row>
    <row r="25" spans="1:16" ht="14.1" customHeight="1" x14ac:dyDescent="0.2">
      <c r="A25" s="12" t="s">
        <v>34</v>
      </c>
      <c r="B25" s="12">
        <v>2440</v>
      </c>
      <c r="C25" s="12">
        <v>1899</v>
      </c>
      <c r="D25" s="12">
        <v>2616</v>
      </c>
      <c r="E25" s="12">
        <v>3336</v>
      </c>
      <c r="F25" s="12">
        <v>3947</v>
      </c>
      <c r="G25" s="30">
        <f t="shared" si="2"/>
        <v>0.1831534772182255</v>
      </c>
      <c r="H25" s="31">
        <f t="shared" si="3"/>
        <v>0.12776685100872021</v>
      </c>
      <c r="I25" s="18" t="s">
        <v>35</v>
      </c>
      <c r="J25" s="16"/>
      <c r="P25" s="5"/>
    </row>
    <row r="26" spans="1:16" ht="14.1" customHeight="1" x14ac:dyDescent="0.2">
      <c r="A26" s="12" t="s">
        <v>37</v>
      </c>
      <c r="B26" s="12">
        <v>1269</v>
      </c>
      <c r="C26" s="12">
        <v>792</v>
      </c>
      <c r="D26" s="12">
        <v>1227</v>
      </c>
      <c r="E26" s="12">
        <v>1046</v>
      </c>
      <c r="F26" s="12">
        <v>1192</v>
      </c>
      <c r="G26" s="30">
        <f t="shared" si="2"/>
        <v>0.1395793499043978</v>
      </c>
      <c r="H26" s="31">
        <f t="shared" si="3"/>
        <v>-1.5527343240747893E-2</v>
      </c>
      <c r="I26" s="18" t="s">
        <v>38</v>
      </c>
      <c r="J26" s="16"/>
      <c r="P26" s="5"/>
    </row>
    <row r="27" spans="1:16" ht="14.1" customHeight="1" x14ac:dyDescent="0.2">
      <c r="A27" s="12" t="s">
        <v>39</v>
      </c>
      <c r="B27" s="12">
        <v>8352</v>
      </c>
      <c r="C27" s="12">
        <v>6179</v>
      </c>
      <c r="D27" s="12">
        <v>6796</v>
      </c>
      <c r="E27" s="12">
        <v>6190</v>
      </c>
      <c r="F27" s="12">
        <v>5857</v>
      </c>
      <c r="G27" s="30">
        <f t="shared" si="2"/>
        <v>-5.3796445880452293E-2</v>
      </c>
      <c r="H27" s="31">
        <f t="shared" si="3"/>
        <v>-8.4894459919654497E-2</v>
      </c>
      <c r="I27" s="18" t="s">
        <v>40</v>
      </c>
      <c r="J27" s="16"/>
      <c r="P27" s="5"/>
    </row>
    <row r="28" spans="1:16" ht="14.1" customHeight="1" x14ac:dyDescent="0.2">
      <c r="A28" s="12" t="s">
        <v>41</v>
      </c>
      <c r="B28" s="12">
        <v>799</v>
      </c>
      <c r="C28" s="12">
        <v>486</v>
      </c>
      <c r="D28" s="12">
        <v>637</v>
      </c>
      <c r="E28" s="12">
        <v>733</v>
      </c>
      <c r="F28" s="12">
        <v>535</v>
      </c>
      <c r="G28" s="30">
        <f t="shared" si="2"/>
        <v>-0.27012278308321969</v>
      </c>
      <c r="H28" s="31">
        <f t="shared" si="3"/>
        <v>-9.5410066133032712E-2</v>
      </c>
      <c r="I28" s="18" t="s">
        <v>41</v>
      </c>
      <c r="J28" s="16"/>
      <c r="P28" s="5"/>
    </row>
    <row r="29" spans="1:16" ht="14.1" customHeight="1" x14ac:dyDescent="0.2">
      <c r="A29" s="12" t="s">
        <v>42</v>
      </c>
      <c r="B29" s="12">
        <v>932</v>
      </c>
      <c r="C29" s="12">
        <v>788</v>
      </c>
      <c r="D29" s="12">
        <v>1252</v>
      </c>
      <c r="E29" s="12">
        <v>910</v>
      </c>
      <c r="F29" s="12">
        <v>1011</v>
      </c>
      <c r="G29" s="30">
        <f t="shared" si="2"/>
        <v>0.11098901098901104</v>
      </c>
      <c r="H29" s="31">
        <f t="shared" si="3"/>
        <v>2.0548880891819499E-2</v>
      </c>
      <c r="I29" s="18" t="s">
        <v>42</v>
      </c>
      <c r="J29" s="16"/>
      <c r="P29" s="5"/>
    </row>
    <row r="30" spans="1:16" ht="14.1" customHeight="1" x14ac:dyDescent="0.2">
      <c r="A30" s="12" t="s">
        <v>81</v>
      </c>
      <c r="B30" s="12">
        <v>1492</v>
      </c>
      <c r="C30" s="12">
        <v>920</v>
      </c>
      <c r="D30" s="12">
        <v>975</v>
      </c>
      <c r="E30" s="12">
        <v>910</v>
      </c>
      <c r="F30" s="12">
        <v>1093</v>
      </c>
      <c r="G30" s="30">
        <f t="shared" si="2"/>
        <v>0.20109890109890105</v>
      </c>
      <c r="H30" s="31">
        <f t="shared" si="3"/>
        <v>-7.4848548153916172E-2</v>
      </c>
      <c r="I30" s="18" t="s">
        <v>81</v>
      </c>
      <c r="J30" s="16"/>
      <c r="P30" s="5"/>
    </row>
    <row r="31" spans="1:16" ht="14.1" customHeight="1" x14ac:dyDescent="0.2">
      <c r="A31" s="12" t="s">
        <v>82</v>
      </c>
      <c r="B31" s="12">
        <v>1298</v>
      </c>
      <c r="C31" s="12">
        <v>827</v>
      </c>
      <c r="D31" s="12">
        <v>1605</v>
      </c>
      <c r="E31" s="12">
        <v>1398</v>
      </c>
      <c r="F31" s="12">
        <v>1902</v>
      </c>
      <c r="G31" s="30">
        <f t="shared" si="2"/>
        <v>0.36051502145922742</v>
      </c>
      <c r="H31" s="31">
        <f t="shared" si="3"/>
        <v>0.10023119661450308</v>
      </c>
      <c r="I31" s="18" t="s">
        <v>82</v>
      </c>
      <c r="J31" s="16"/>
      <c r="P31" s="5"/>
    </row>
    <row r="32" spans="1:16" ht="14.1" customHeight="1" x14ac:dyDescent="0.2">
      <c r="A32" s="12" t="s">
        <v>83</v>
      </c>
      <c r="B32" s="12">
        <v>487</v>
      </c>
      <c r="C32" s="12">
        <v>254</v>
      </c>
      <c r="D32" s="12">
        <v>347</v>
      </c>
      <c r="E32" s="12">
        <v>467</v>
      </c>
      <c r="F32" s="12">
        <v>389</v>
      </c>
      <c r="G32" s="30">
        <f t="shared" si="2"/>
        <v>-0.16702355460385443</v>
      </c>
      <c r="H32" s="31">
        <f t="shared" si="3"/>
        <v>-5.4622721700314569E-2</v>
      </c>
      <c r="I32" s="18" t="s">
        <v>84</v>
      </c>
      <c r="J32" s="16"/>
      <c r="P32" s="5"/>
    </row>
    <row r="33" spans="1:16" ht="14.1" customHeight="1" x14ac:dyDescent="0.2">
      <c r="A33" s="12" t="s">
        <v>85</v>
      </c>
      <c r="B33" s="12">
        <v>602</v>
      </c>
      <c r="C33" s="12">
        <v>280</v>
      </c>
      <c r="D33" s="12">
        <v>646</v>
      </c>
      <c r="E33" s="12">
        <v>549</v>
      </c>
      <c r="F33" s="12">
        <v>635</v>
      </c>
      <c r="G33" s="30">
        <f t="shared" si="2"/>
        <v>0.15664845173041897</v>
      </c>
      <c r="H33" s="31">
        <f t="shared" si="3"/>
        <v>1.3431288535405539E-2</v>
      </c>
      <c r="I33" s="18" t="s">
        <v>86</v>
      </c>
      <c r="J33" s="16"/>
      <c r="P33" s="5"/>
    </row>
    <row r="34" spans="1:16" ht="14.1" customHeight="1" x14ac:dyDescent="0.2">
      <c r="A34" s="12" t="s">
        <v>115</v>
      </c>
      <c r="B34" s="12">
        <v>502</v>
      </c>
      <c r="C34" s="12">
        <v>435</v>
      </c>
      <c r="D34" s="12">
        <v>897</v>
      </c>
      <c r="E34" s="12">
        <v>813</v>
      </c>
      <c r="F34" s="12">
        <v>748</v>
      </c>
      <c r="G34" s="30">
        <f t="shared" ref="G34:G35" si="6">IF(E34&gt;0,F34/E34-1,"-")</f>
        <v>-7.9950799507995107E-2</v>
      </c>
      <c r="H34" s="31">
        <f t="shared" ref="H34:H35" si="7">IF(B34&gt;0,((F34/B34)^(1/4)-1),"-")</f>
        <v>0.10484020601408628</v>
      </c>
      <c r="I34" s="18" t="s">
        <v>118</v>
      </c>
      <c r="J34" s="16"/>
      <c r="P34" s="5"/>
    </row>
    <row r="35" spans="1:16" ht="14.1" customHeight="1" x14ac:dyDescent="0.2">
      <c r="A35" s="12" t="s">
        <v>116</v>
      </c>
      <c r="B35" s="12">
        <v>287</v>
      </c>
      <c r="C35" s="12">
        <v>133</v>
      </c>
      <c r="D35" s="12">
        <v>297</v>
      </c>
      <c r="E35" s="12">
        <v>308</v>
      </c>
      <c r="F35" s="12">
        <v>399</v>
      </c>
      <c r="G35" s="30">
        <f t="shared" si="6"/>
        <v>0.29545454545454541</v>
      </c>
      <c r="H35" s="31">
        <f t="shared" si="7"/>
        <v>8.5857285923142124E-2</v>
      </c>
      <c r="I35" s="18" t="s">
        <v>119</v>
      </c>
      <c r="J35" s="16"/>
      <c r="P35" s="5"/>
    </row>
    <row r="36" spans="1:16" ht="14.1" customHeight="1" x14ac:dyDescent="0.2">
      <c r="A36" s="12" t="s">
        <v>43</v>
      </c>
      <c r="B36" s="19">
        <v>14420</v>
      </c>
      <c r="C36" s="19">
        <v>11482</v>
      </c>
      <c r="D36" s="19">
        <v>23602</v>
      </c>
      <c r="E36" s="19">
        <v>18177</v>
      </c>
      <c r="F36" s="19">
        <v>21196</v>
      </c>
      <c r="G36" s="30">
        <f t="shared" si="2"/>
        <v>0.16608901358860106</v>
      </c>
      <c r="H36" s="32">
        <f t="shared" si="3"/>
        <v>0.10108833727224886</v>
      </c>
      <c r="I36" s="18" t="s">
        <v>44</v>
      </c>
      <c r="J36" s="16"/>
      <c r="P36" s="5"/>
    </row>
    <row r="37" spans="1:16" ht="14.1" customHeight="1" x14ac:dyDescent="0.2">
      <c r="A37" s="64" t="s">
        <v>45</v>
      </c>
      <c r="B37" s="64">
        <v>684098</v>
      </c>
      <c r="C37" s="64">
        <v>615174</v>
      </c>
      <c r="D37" s="64">
        <v>763683</v>
      </c>
      <c r="E37" s="64">
        <v>708082</v>
      </c>
      <c r="F37" s="64">
        <v>650911</v>
      </c>
      <c r="G37" s="66">
        <f t="shared" si="2"/>
        <v>-8.0740648681932314E-2</v>
      </c>
      <c r="H37" s="67">
        <f t="shared" si="3"/>
        <v>-1.2355106647929492E-2</v>
      </c>
      <c r="I37" s="68" t="s">
        <v>46</v>
      </c>
      <c r="J37" s="16"/>
      <c r="P37" s="5"/>
    </row>
    <row r="38" spans="1:16" ht="14.1" customHeight="1" x14ac:dyDescent="0.2">
      <c r="A38" s="69" t="s">
        <v>47</v>
      </c>
      <c r="B38" s="68">
        <v>1751958</v>
      </c>
      <c r="C38" s="68">
        <v>1700402</v>
      </c>
      <c r="D38" s="68">
        <v>1844671</v>
      </c>
      <c r="E38" s="68">
        <v>1868581</v>
      </c>
      <c r="F38" s="68">
        <v>1810925</v>
      </c>
      <c r="G38" s="66">
        <f t="shared" si="2"/>
        <v>-3.0855499440484491E-2</v>
      </c>
      <c r="H38" s="66">
        <f t="shared" si="3"/>
        <v>8.3102764361937531E-3</v>
      </c>
      <c r="I38" s="68" t="s">
        <v>48</v>
      </c>
      <c r="J38" s="16"/>
      <c r="P38" s="5"/>
    </row>
    <row r="39" spans="1:16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  <c r="P39" s="5"/>
    </row>
    <row r="40" spans="1:16" ht="12.75" customHeight="1" x14ac:dyDescent="0.2">
      <c r="A40" s="13"/>
      <c r="B40" s="14"/>
      <c r="F40" s="13" t="s">
        <v>113</v>
      </c>
      <c r="I40" s="14" t="s">
        <v>89</v>
      </c>
      <c r="J40"/>
      <c r="P40" s="5"/>
    </row>
    <row r="41" spans="1:16" x14ac:dyDescent="0.2">
      <c r="H41"/>
      <c r="J41"/>
      <c r="P41" s="5"/>
    </row>
    <row r="42" spans="1:16" x14ac:dyDescent="0.2">
      <c r="P42" s="5"/>
    </row>
    <row r="43" spans="1:16" x14ac:dyDescent="0.2">
      <c r="P43" s="5"/>
    </row>
    <row r="44" spans="1:16" x14ac:dyDescent="0.2">
      <c r="P44" s="5"/>
    </row>
    <row r="45" spans="1:16" x14ac:dyDescent="0.2">
      <c r="P45" s="5"/>
    </row>
    <row r="46" spans="1:16" x14ac:dyDescent="0.2">
      <c r="P46" s="5"/>
    </row>
    <row r="47" spans="1:16" x14ac:dyDescent="0.2">
      <c r="P47" s="5"/>
    </row>
    <row r="48" spans="1:16" x14ac:dyDescent="0.2">
      <c r="P48" s="5"/>
    </row>
    <row r="49" spans="6:16" x14ac:dyDescent="0.2">
      <c r="P49" s="5"/>
    </row>
    <row r="50" spans="6:16" x14ac:dyDescent="0.2">
      <c r="P50" s="5"/>
    </row>
    <row r="51" spans="6:16" x14ac:dyDescent="0.2">
      <c r="P51" s="5"/>
    </row>
    <row r="52" spans="6:16" x14ac:dyDescent="0.2">
      <c r="P52" s="5"/>
    </row>
    <row r="53" spans="6:16" x14ac:dyDescent="0.2">
      <c r="P53" s="5"/>
    </row>
    <row r="54" spans="6:16" x14ac:dyDescent="0.2">
      <c r="P54" s="5"/>
    </row>
    <row r="55" spans="6:16" x14ac:dyDescent="0.2">
      <c r="F55" s="39"/>
      <c r="P55" s="5"/>
    </row>
    <row r="56" spans="6:16" x14ac:dyDescent="0.2">
      <c r="F56" s="39"/>
      <c r="P56" s="5"/>
    </row>
    <row r="57" spans="6:16" x14ac:dyDescent="0.2">
      <c r="F57" s="39"/>
      <c r="P57" s="5"/>
    </row>
    <row r="58" spans="6:16" x14ac:dyDescent="0.2">
      <c r="F58" s="39"/>
      <c r="P58" s="5"/>
    </row>
    <row r="59" spans="6:16" x14ac:dyDescent="0.2">
      <c r="F59" s="39"/>
      <c r="P59" s="5"/>
    </row>
    <row r="60" spans="6:16" x14ac:dyDescent="0.2">
      <c r="F60" s="39"/>
      <c r="P60" s="5"/>
    </row>
    <row r="61" spans="6:16" x14ac:dyDescent="0.2">
      <c r="F61" s="39"/>
      <c r="P61" s="5"/>
    </row>
    <row r="62" spans="6:16" x14ac:dyDescent="0.2">
      <c r="F62" s="39"/>
      <c r="P62" s="5"/>
    </row>
    <row r="63" spans="6:16" x14ac:dyDescent="0.2">
      <c r="F63" s="39"/>
      <c r="P63" s="5"/>
    </row>
    <row r="64" spans="6:16" x14ac:dyDescent="0.2">
      <c r="F64" s="39"/>
      <c r="P64" s="5"/>
    </row>
    <row r="65" spans="6:16" x14ac:dyDescent="0.2">
      <c r="F65" s="39"/>
      <c r="P65" s="5"/>
    </row>
    <row r="66" spans="6:16" x14ac:dyDescent="0.2">
      <c r="F66" s="39"/>
      <c r="P66" s="5"/>
    </row>
    <row r="67" spans="6:16" x14ac:dyDescent="0.2">
      <c r="F67" s="39"/>
      <c r="P67" s="5"/>
    </row>
    <row r="68" spans="6:16" x14ac:dyDescent="0.2">
      <c r="F68" s="39"/>
      <c r="P68" s="5"/>
    </row>
    <row r="69" spans="6:16" x14ac:dyDescent="0.2">
      <c r="F69" s="39"/>
      <c r="P69" s="5"/>
    </row>
    <row r="70" spans="6:16" x14ac:dyDescent="0.2">
      <c r="F70" s="39"/>
      <c r="P70" s="5"/>
    </row>
    <row r="71" spans="6:16" x14ac:dyDescent="0.2">
      <c r="F71" s="39"/>
      <c r="P71" s="5"/>
    </row>
    <row r="72" spans="6:16" x14ac:dyDescent="0.2">
      <c r="F72" s="39"/>
      <c r="P72" s="5"/>
    </row>
    <row r="73" spans="6:16" x14ac:dyDescent="0.2">
      <c r="F73" s="39"/>
      <c r="P73" s="5"/>
    </row>
    <row r="74" spans="6:16" x14ac:dyDescent="0.2">
      <c r="F74" s="39"/>
      <c r="P74" s="5"/>
    </row>
    <row r="75" spans="6:16" x14ac:dyDescent="0.2">
      <c r="F75" s="39"/>
      <c r="P75" s="5"/>
    </row>
    <row r="76" spans="6:16" x14ac:dyDescent="0.2">
      <c r="F76" s="39"/>
      <c r="P76" s="5"/>
    </row>
    <row r="77" spans="6:16" x14ac:dyDescent="0.2">
      <c r="F77" s="39"/>
      <c r="P77" s="5"/>
    </row>
    <row r="78" spans="6:16" x14ac:dyDescent="0.2">
      <c r="F78" s="39"/>
      <c r="P78" s="5"/>
    </row>
    <row r="79" spans="6:16" x14ac:dyDescent="0.2">
      <c r="F79" s="39"/>
      <c r="P79" s="5"/>
    </row>
    <row r="80" spans="6:16" x14ac:dyDescent="0.2">
      <c r="F80" s="39"/>
      <c r="P80" s="5"/>
    </row>
    <row r="81" spans="6:16" x14ac:dyDescent="0.2">
      <c r="F81" s="39"/>
      <c r="P81" s="5"/>
    </row>
    <row r="82" spans="6:16" x14ac:dyDescent="0.2">
      <c r="F82" s="39"/>
      <c r="P82" s="5"/>
    </row>
    <row r="83" spans="6:16" x14ac:dyDescent="0.2">
      <c r="F83" s="39"/>
      <c r="P83" s="5"/>
    </row>
    <row r="84" spans="6:16" x14ac:dyDescent="0.2">
      <c r="F84" s="39"/>
      <c r="P84" s="5"/>
    </row>
    <row r="85" spans="6:16" x14ac:dyDescent="0.2">
      <c r="F85" s="39"/>
      <c r="P85" s="5"/>
    </row>
    <row r="86" spans="6:16" x14ac:dyDescent="0.2">
      <c r="F86" s="39"/>
      <c r="P86" s="5"/>
    </row>
    <row r="87" spans="6:16" x14ac:dyDescent="0.2">
      <c r="F87" s="39"/>
      <c r="P87" s="5"/>
    </row>
    <row r="88" spans="6:16" x14ac:dyDescent="0.2">
      <c r="F88" s="39"/>
      <c r="P88" s="5"/>
    </row>
    <row r="89" spans="6:16" x14ac:dyDescent="0.2">
      <c r="F89" s="39"/>
      <c r="P89" s="5"/>
    </row>
    <row r="90" spans="6:16" x14ac:dyDescent="0.2">
      <c r="F90" s="39"/>
      <c r="P90" s="5"/>
    </row>
    <row r="91" spans="6:16" x14ac:dyDescent="0.2">
      <c r="F91" s="39"/>
      <c r="P91" s="5"/>
    </row>
    <row r="92" spans="6:16" x14ac:dyDescent="0.2">
      <c r="F92" s="39"/>
      <c r="P92" s="5"/>
    </row>
    <row r="93" spans="6:16" x14ac:dyDescent="0.2">
      <c r="F93" s="39"/>
      <c r="P93" s="5"/>
    </row>
    <row r="94" spans="6:16" x14ac:dyDescent="0.2">
      <c r="F94" s="39"/>
      <c r="P94" s="5"/>
    </row>
    <row r="95" spans="6:16" x14ac:dyDescent="0.2">
      <c r="F95" s="39"/>
      <c r="P95" s="5"/>
    </row>
    <row r="96" spans="6:16" x14ac:dyDescent="0.2">
      <c r="F96" s="39"/>
      <c r="P96" s="5"/>
    </row>
    <row r="97" spans="6:16" x14ac:dyDescent="0.2">
      <c r="F97" s="39"/>
      <c r="P97" s="5"/>
    </row>
    <row r="98" spans="6:16" x14ac:dyDescent="0.2">
      <c r="F98" s="39"/>
      <c r="P98" s="5"/>
    </row>
    <row r="99" spans="6:16" x14ac:dyDescent="0.2">
      <c r="F99" s="39"/>
      <c r="P99" s="5"/>
    </row>
    <row r="100" spans="6:16" x14ac:dyDescent="0.2">
      <c r="F100" s="39"/>
      <c r="P100" s="5"/>
    </row>
    <row r="101" spans="6:16" x14ac:dyDescent="0.2">
      <c r="F101" s="39"/>
      <c r="P101" s="5"/>
    </row>
    <row r="102" spans="6:16" x14ac:dyDescent="0.2">
      <c r="F102" s="39"/>
      <c r="P102" s="5"/>
    </row>
    <row r="103" spans="6:16" x14ac:dyDescent="0.2">
      <c r="F103" s="39"/>
      <c r="P103" s="5"/>
    </row>
    <row r="104" spans="6:16" x14ac:dyDescent="0.2">
      <c r="F104" s="39"/>
      <c r="P104" s="5"/>
    </row>
    <row r="105" spans="6:16" x14ac:dyDescent="0.2">
      <c r="F105" s="39"/>
      <c r="P105" s="5"/>
    </row>
    <row r="106" spans="6:16" x14ac:dyDescent="0.2">
      <c r="F106" s="39"/>
      <c r="P106" s="5"/>
    </row>
    <row r="107" spans="6:16" x14ac:dyDescent="0.2">
      <c r="F107" s="39"/>
      <c r="P107" s="5"/>
    </row>
    <row r="108" spans="6:16" x14ac:dyDescent="0.2">
      <c r="F108" s="39"/>
      <c r="P108" s="5"/>
    </row>
    <row r="109" spans="6:16" x14ac:dyDescent="0.2">
      <c r="F109" s="39"/>
      <c r="P109" s="5"/>
    </row>
    <row r="110" spans="6:16" x14ac:dyDescent="0.2">
      <c r="F110" s="39"/>
      <c r="P110" s="5"/>
    </row>
    <row r="111" spans="6:16" x14ac:dyDescent="0.2">
      <c r="F111" s="39"/>
      <c r="P111" s="5"/>
    </row>
    <row r="112" spans="6:16" x14ac:dyDescent="0.2">
      <c r="F112" s="39"/>
      <c r="P112" s="5"/>
    </row>
    <row r="113" spans="6:16" x14ac:dyDescent="0.2">
      <c r="F113" s="39"/>
      <c r="P113" s="5"/>
    </row>
    <row r="114" spans="6:16" x14ac:dyDescent="0.2">
      <c r="F114" s="39"/>
      <c r="P114" s="5"/>
    </row>
    <row r="115" spans="6:16" x14ac:dyDescent="0.2">
      <c r="F115" s="39"/>
      <c r="P115" s="5"/>
    </row>
    <row r="116" spans="6:16" x14ac:dyDescent="0.2">
      <c r="F116" s="39"/>
      <c r="P116" s="5"/>
    </row>
    <row r="117" spans="6:16" x14ac:dyDescent="0.2">
      <c r="F117" s="39"/>
      <c r="P117" s="5"/>
    </row>
    <row r="118" spans="6:16" x14ac:dyDescent="0.2">
      <c r="F118" s="39"/>
      <c r="P118" s="5"/>
    </row>
    <row r="119" spans="6:16" x14ac:dyDescent="0.2">
      <c r="F119" s="39"/>
      <c r="P119" s="5"/>
    </row>
    <row r="120" spans="6:16" x14ac:dyDescent="0.2">
      <c r="F120" s="39"/>
      <c r="P120" s="5"/>
    </row>
    <row r="121" spans="6:16" x14ac:dyDescent="0.2">
      <c r="F121" s="39"/>
      <c r="P121" s="5"/>
    </row>
    <row r="122" spans="6:16" x14ac:dyDescent="0.2">
      <c r="F122" s="39"/>
      <c r="P122" s="5"/>
    </row>
    <row r="123" spans="6:16" x14ac:dyDescent="0.2">
      <c r="F123" s="39"/>
      <c r="P123" s="5"/>
    </row>
    <row r="124" spans="6:16" x14ac:dyDescent="0.2">
      <c r="F124" s="39"/>
      <c r="P124" s="5"/>
    </row>
    <row r="125" spans="6:16" x14ac:dyDescent="0.2">
      <c r="F125" s="39"/>
      <c r="P125" s="5"/>
    </row>
    <row r="126" spans="6:16" x14ac:dyDescent="0.2">
      <c r="F126" s="39"/>
      <c r="P126" s="5"/>
    </row>
    <row r="127" spans="6:16" x14ac:dyDescent="0.2">
      <c r="F127" s="39"/>
      <c r="P127" s="5"/>
    </row>
    <row r="128" spans="6:16" x14ac:dyDescent="0.2">
      <c r="F128" s="39"/>
      <c r="P128" s="5"/>
    </row>
    <row r="129" spans="6:16" x14ac:dyDescent="0.2">
      <c r="F129" s="39"/>
      <c r="P129" s="5"/>
    </row>
    <row r="130" spans="6:16" x14ac:dyDescent="0.2">
      <c r="F130" s="39"/>
      <c r="P130" s="5"/>
    </row>
    <row r="131" spans="6:16" x14ac:dyDescent="0.2">
      <c r="F131" s="39"/>
      <c r="P131" s="5"/>
    </row>
    <row r="132" spans="6:16" x14ac:dyDescent="0.2">
      <c r="F132" s="39"/>
      <c r="P132" s="5"/>
    </row>
    <row r="133" spans="6:16" x14ac:dyDescent="0.2">
      <c r="F133" s="39"/>
      <c r="P133" s="5"/>
    </row>
    <row r="134" spans="6:16" x14ac:dyDescent="0.2">
      <c r="F134" s="39"/>
      <c r="P134" s="5"/>
    </row>
    <row r="135" spans="6:16" x14ac:dyDescent="0.2">
      <c r="F135" s="39"/>
      <c r="P135" s="5"/>
    </row>
    <row r="136" spans="6:16" x14ac:dyDescent="0.2">
      <c r="F136" s="39"/>
      <c r="P136" s="5"/>
    </row>
    <row r="137" spans="6:16" x14ac:dyDescent="0.2">
      <c r="F137" s="39"/>
      <c r="P137" s="5"/>
    </row>
    <row r="138" spans="6:16" x14ac:dyDescent="0.2">
      <c r="F138" s="39"/>
      <c r="P138" s="5"/>
    </row>
    <row r="139" spans="6:16" x14ac:dyDescent="0.2">
      <c r="F139" s="39"/>
      <c r="P139" s="5"/>
    </row>
    <row r="140" spans="6:16" x14ac:dyDescent="0.2">
      <c r="F140" s="39"/>
      <c r="P140" s="5"/>
    </row>
    <row r="141" spans="6:16" x14ac:dyDescent="0.2">
      <c r="F141" s="39"/>
      <c r="P141" s="5"/>
    </row>
    <row r="142" spans="6:16" x14ac:dyDescent="0.2">
      <c r="F142" s="39"/>
      <c r="P142" s="5"/>
    </row>
    <row r="143" spans="6:16" x14ac:dyDescent="0.2">
      <c r="F143" s="39"/>
      <c r="P143" s="5"/>
    </row>
    <row r="144" spans="6:16" x14ac:dyDescent="0.2">
      <c r="F144" s="39"/>
      <c r="P144" s="5"/>
    </row>
    <row r="145" spans="6:16" x14ac:dyDescent="0.2">
      <c r="F145" s="39"/>
      <c r="P145" s="5"/>
    </row>
    <row r="146" spans="6:16" x14ac:dyDescent="0.2">
      <c r="F146" s="39"/>
      <c r="P146" s="5"/>
    </row>
    <row r="147" spans="6:16" x14ac:dyDescent="0.2">
      <c r="F147" s="39"/>
      <c r="P147" s="5"/>
    </row>
    <row r="148" spans="6:16" x14ac:dyDescent="0.2">
      <c r="F148" s="39"/>
      <c r="P148" s="5"/>
    </row>
    <row r="149" spans="6:16" x14ac:dyDescent="0.2">
      <c r="F149" s="39"/>
      <c r="P149" s="5"/>
    </row>
    <row r="150" spans="6:16" x14ac:dyDescent="0.2">
      <c r="F150" s="39"/>
      <c r="P150" s="5"/>
    </row>
    <row r="151" spans="6:16" x14ac:dyDescent="0.2">
      <c r="F151" s="39"/>
      <c r="P151" s="5"/>
    </row>
    <row r="152" spans="6:16" x14ac:dyDescent="0.2">
      <c r="F152" s="39"/>
      <c r="P152" s="5"/>
    </row>
    <row r="153" spans="6:16" x14ac:dyDescent="0.2">
      <c r="F153" s="39"/>
      <c r="P153" s="5"/>
    </row>
    <row r="154" spans="6:16" x14ac:dyDescent="0.2">
      <c r="F154" s="39"/>
      <c r="P154" s="5"/>
    </row>
    <row r="155" spans="6:16" x14ac:dyDescent="0.2">
      <c r="F155" s="39"/>
      <c r="P155" s="5"/>
    </row>
    <row r="156" spans="6:16" x14ac:dyDescent="0.2">
      <c r="F156" s="39"/>
      <c r="P156" s="5"/>
    </row>
    <row r="157" spans="6:16" x14ac:dyDescent="0.2">
      <c r="F157" s="39"/>
      <c r="P157" s="5"/>
    </row>
    <row r="158" spans="6:16" x14ac:dyDescent="0.2">
      <c r="F158" s="39"/>
      <c r="P158" s="5"/>
    </row>
    <row r="159" spans="6:16" x14ac:dyDescent="0.2">
      <c r="F159" s="39"/>
      <c r="P159" s="5"/>
    </row>
    <row r="160" spans="6:16" x14ac:dyDescent="0.2">
      <c r="F160" s="39"/>
      <c r="P160" s="5"/>
    </row>
    <row r="161" spans="6:16" x14ac:dyDescent="0.2">
      <c r="F161" s="39"/>
      <c r="P161" s="5"/>
    </row>
    <row r="162" spans="6:16" x14ac:dyDescent="0.2">
      <c r="F162" s="39"/>
      <c r="P162" s="5"/>
    </row>
    <row r="163" spans="6:16" x14ac:dyDescent="0.2">
      <c r="F163" s="39"/>
      <c r="P163" s="5"/>
    </row>
    <row r="164" spans="6:16" x14ac:dyDescent="0.2">
      <c r="F164" s="39"/>
      <c r="P164" s="5"/>
    </row>
    <row r="165" spans="6:16" x14ac:dyDescent="0.2">
      <c r="F165" s="39"/>
      <c r="P165" s="5"/>
    </row>
    <row r="166" spans="6:16" x14ac:dyDescent="0.2">
      <c r="F166" s="39"/>
      <c r="P166" s="5"/>
    </row>
    <row r="167" spans="6:16" x14ac:dyDescent="0.2">
      <c r="F167" s="39"/>
      <c r="P167" s="5"/>
    </row>
    <row r="168" spans="6:16" x14ac:dyDescent="0.2">
      <c r="F168" s="39"/>
      <c r="P168" s="5"/>
    </row>
    <row r="169" spans="6:16" x14ac:dyDescent="0.2">
      <c r="F169" s="39"/>
      <c r="P169" s="5"/>
    </row>
    <row r="170" spans="6:16" x14ac:dyDescent="0.2">
      <c r="F170" s="39"/>
      <c r="P170" s="5"/>
    </row>
    <row r="171" spans="6:16" x14ac:dyDescent="0.2">
      <c r="F171" s="39"/>
      <c r="P171" s="5"/>
    </row>
    <row r="172" spans="6:16" x14ac:dyDescent="0.2">
      <c r="F172" s="39"/>
      <c r="P172" s="5"/>
    </row>
    <row r="173" spans="6:16" x14ac:dyDescent="0.2">
      <c r="F173" s="39"/>
      <c r="P173" s="5"/>
    </row>
    <row r="174" spans="6:16" x14ac:dyDescent="0.2">
      <c r="F174" s="39"/>
      <c r="P174" s="5"/>
    </row>
    <row r="175" spans="6:16" x14ac:dyDescent="0.2">
      <c r="F175" s="39"/>
      <c r="P175" s="5"/>
    </row>
    <row r="176" spans="6:16" x14ac:dyDescent="0.2">
      <c r="F176" s="39"/>
      <c r="P176" s="5"/>
    </row>
    <row r="177" spans="6:16" x14ac:dyDescent="0.2">
      <c r="F177" s="39"/>
      <c r="P177" s="5"/>
    </row>
    <row r="178" spans="6:16" x14ac:dyDescent="0.2">
      <c r="F178" s="39"/>
      <c r="P178" s="5"/>
    </row>
    <row r="179" spans="6:16" x14ac:dyDescent="0.2">
      <c r="F179" s="39"/>
      <c r="P179" s="5"/>
    </row>
    <row r="180" spans="6:16" x14ac:dyDescent="0.2">
      <c r="F180" s="39"/>
      <c r="P180" s="5"/>
    </row>
    <row r="181" spans="6:16" x14ac:dyDescent="0.2">
      <c r="F181" s="39"/>
      <c r="P181" s="5"/>
    </row>
    <row r="182" spans="6:16" x14ac:dyDescent="0.2">
      <c r="F182" s="39"/>
      <c r="P182" s="5"/>
    </row>
    <row r="183" spans="6:16" x14ac:dyDescent="0.2">
      <c r="F183" s="39"/>
      <c r="P183" s="5"/>
    </row>
    <row r="184" spans="6:16" x14ac:dyDescent="0.2">
      <c r="F184" s="39"/>
      <c r="P184" s="5"/>
    </row>
    <row r="185" spans="6:16" x14ac:dyDescent="0.2">
      <c r="F185" s="39"/>
      <c r="P185" s="5"/>
    </row>
    <row r="186" spans="6:16" x14ac:dyDescent="0.2">
      <c r="F186" s="39"/>
      <c r="P186" s="5"/>
    </row>
    <row r="187" spans="6:16" x14ac:dyDescent="0.2">
      <c r="F187" s="39"/>
      <c r="P187" s="5"/>
    </row>
    <row r="188" spans="6:16" x14ac:dyDescent="0.2">
      <c r="F188" s="39"/>
      <c r="P188" s="5"/>
    </row>
    <row r="189" spans="6:16" x14ac:dyDescent="0.2">
      <c r="F189" s="39"/>
      <c r="P189" s="5"/>
    </row>
    <row r="190" spans="6:16" x14ac:dyDescent="0.2">
      <c r="F190" s="39"/>
      <c r="P190" s="5"/>
    </row>
    <row r="191" spans="6:16" x14ac:dyDescent="0.2">
      <c r="F191" s="39"/>
      <c r="P191" s="5"/>
    </row>
    <row r="192" spans="6:16" x14ac:dyDescent="0.2">
      <c r="F192" s="39"/>
      <c r="P192" s="5"/>
    </row>
    <row r="193" spans="6:16" x14ac:dyDescent="0.2">
      <c r="F193" s="39"/>
      <c r="P193" s="5"/>
    </row>
    <row r="194" spans="6:16" x14ac:dyDescent="0.2">
      <c r="F194" s="39"/>
      <c r="P194" s="5"/>
    </row>
    <row r="195" spans="6:16" x14ac:dyDescent="0.2">
      <c r="F195" s="39"/>
      <c r="P195" s="5"/>
    </row>
    <row r="196" spans="6:16" x14ac:dyDescent="0.2">
      <c r="F196" s="39"/>
      <c r="P196" s="5"/>
    </row>
    <row r="197" spans="6:16" x14ac:dyDescent="0.2">
      <c r="F197" s="39"/>
      <c r="P197" s="5"/>
    </row>
    <row r="198" spans="6:16" x14ac:dyDescent="0.2">
      <c r="F198" s="39"/>
      <c r="P198" s="5"/>
    </row>
  </sheetData>
  <phoneticPr fontId="0" type="noConversion"/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106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116208</v>
      </c>
      <c r="C5" s="21">
        <v>123418</v>
      </c>
      <c r="D5" s="21">
        <v>131645</v>
      </c>
      <c r="E5" s="21">
        <v>138996</v>
      </c>
      <c r="F5" s="12">
        <v>132913</v>
      </c>
      <c r="G5" s="30">
        <f t="shared" ref="G5" si="0">IF(E5&gt;0,F5/E5-1,"-")</f>
        <v>-4.3763849319404913E-2</v>
      </c>
      <c r="H5" s="31">
        <f t="shared" ref="H5" si="1">IF(B5&gt;0,((F5/B5)^(1/4)-1),"-")</f>
        <v>3.4148385932760261E-2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32714</v>
      </c>
      <c r="C6" s="12">
        <v>34813</v>
      </c>
      <c r="D6" s="12">
        <v>50168</v>
      </c>
      <c r="E6" s="12">
        <v>49204</v>
      </c>
      <c r="F6" s="12">
        <v>40048</v>
      </c>
      <c r="G6" s="30">
        <f t="shared" ref="G6:G38" si="2">IF(E6&gt;0,F6/E6-1,"-")</f>
        <v>-0.18608243232257538</v>
      </c>
      <c r="H6" s="31">
        <f t="shared" ref="H6:H38" si="3">IF(B6&gt;0,((F6/B6)^(1/4)-1),"-")</f>
        <v>5.1869338298404788E-2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10497</v>
      </c>
      <c r="C7" s="12">
        <v>9077</v>
      </c>
      <c r="D7" s="12">
        <v>13096</v>
      </c>
      <c r="E7" s="12">
        <v>13442</v>
      </c>
      <c r="F7" s="12">
        <v>11802</v>
      </c>
      <c r="G7" s="30">
        <f t="shared" si="2"/>
        <v>-0.12200565392054752</v>
      </c>
      <c r="H7" s="31">
        <f t="shared" si="3"/>
        <v>2.9728192505953377E-2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6503</v>
      </c>
      <c r="C8" s="12">
        <v>6169</v>
      </c>
      <c r="D8" s="12">
        <v>11094</v>
      </c>
      <c r="E8" s="12">
        <v>11612</v>
      </c>
      <c r="F8" s="12">
        <v>14253</v>
      </c>
      <c r="G8" s="30">
        <f t="shared" si="2"/>
        <v>0.22743713399931109</v>
      </c>
      <c r="H8" s="31">
        <f t="shared" si="3"/>
        <v>0.2167409726793541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12559</v>
      </c>
      <c r="C9" s="12">
        <v>10879</v>
      </c>
      <c r="D9" s="12">
        <v>12770</v>
      </c>
      <c r="E9" s="12">
        <v>16385</v>
      </c>
      <c r="F9" s="12">
        <v>12805</v>
      </c>
      <c r="G9" s="30">
        <f t="shared" si="2"/>
        <v>-0.21849252364967964</v>
      </c>
      <c r="H9" s="31">
        <f t="shared" si="3"/>
        <v>4.8613229784990608E-3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519</v>
      </c>
      <c r="C10" s="12">
        <v>380</v>
      </c>
      <c r="D10" s="12">
        <v>478</v>
      </c>
      <c r="E10" s="12">
        <v>531</v>
      </c>
      <c r="F10" s="12">
        <v>895</v>
      </c>
      <c r="G10" s="30">
        <f t="shared" si="2"/>
        <v>0.68549905838041436</v>
      </c>
      <c r="H10" s="31">
        <f t="shared" si="3"/>
        <v>0.14594538349696751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66</v>
      </c>
      <c r="C11" s="12">
        <v>60</v>
      </c>
      <c r="D11" s="12">
        <v>242</v>
      </c>
      <c r="E11" s="12">
        <v>169</v>
      </c>
      <c r="F11" s="12">
        <v>967</v>
      </c>
      <c r="G11" s="30">
        <f t="shared" si="2"/>
        <v>4.72189349112426</v>
      </c>
      <c r="H11" s="31">
        <f t="shared" si="3"/>
        <v>0.95645847507500004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384</v>
      </c>
      <c r="C12" s="12">
        <v>544</v>
      </c>
      <c r="D12" s="12">
        <v>396</v>
      </c>
      <c r="E12" s="12">
        <v>498</v>
      </c>
      <c r="F12" s="12">
        <v>453</v>
      </c>
      <c r="G12" s="30">
        <f t="shared" si="2"/>
        <v>-9.0361445783132543E-2</v>
      </c>
      <c r="H12" s="31">
        <f t="shared" si="3"/>
        <v>4.2177623925702568E-2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104</v>
      </c>
      <c r="C13" s="12">
        <v>228</v>
      </c>
      <c r="D13" s="12">
        <v>461</v>
      </c>
      <c r="E13" s="12">
        <v>215</v>
      </c>
      <c r="F13" s="12">
        <v>233</v>
      </c>
      <c r="G13" s="30">
        <f t="shared" si="2"/>
        <v>8.3720930232558111E-2</v>
      </c>
      <c r="H13" s="31">
        <f t="shared" si="3"/>
        <v>0.22343428110224095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25</v>
      </c>
      <c r="C14" s="12">
        <v>84</v>
      </c>
      <c r="D14" s="12">
        <v>99</v>
      </c>
      <c r="E14" s="12">
        <v>176</v>
      </c>
      <c r="F14" s="12">
        <v>85</v>
      </c>
      <c r="G14" s="30">
        <f t="shared" si="2"/>
        <v>-0.51704545454545459</v>
      </c>
      <c r="H14" s="31">
        <f t="shared" si="3"/>
        <v>0.35790606871704389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1306</v>
      </c>
      <c r="C15" s="12">
        <v>1191</v>
      </c>
      <c r="D15" s="12">
        <v>1557</v>
      </c>
      <c r="E15" s="12">
        <v>2029</v>
      </c>
      <c r="F15" s="12">
        <v>2479</v>
      </c>
      <c r="G15" s="30">
        <f t="shared" si="2"/>
        <v>0.22178413011335629</v>
      </c>
      <c r="H15" s="31">
        <f t="shared" si="3"/>
        <v>0.17377089764202602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1533</v>
      </c>
      <c r="C16" s="12">
        <v>1608</v>
      </c>
      <c r="D16" s="12">
        <v>2912</v>
      </c>
      <c r="E16" s="12">
        <v>2419</v>
      </c>
      <c r="F16" s="12">
        <v>2032</v>
      </c>
      <c r="G16" s="30">
        <f t="shared" si="2"/>
        <v>-0.15998346424142207</v>
      </c>
      <c r="H16" s="31">
        <f t="shared" si="3"/>
        <v>7.2989290234516169E-2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32</v>
      </c>
      <c r="C17" s="12">
        <v>292</v>
      </c>
      <c r="D17" s="12">
        <v>291</v>
      </c>
      <c r="E17" s="12">
        <v>590</v>
      </c>
      <c r="F17" s="12">
        <v>136</v>
      </c>
      <c r="G17" s="30">
        <f t="shared" si="2"/>
        <v>-0.76949152542372878</v>
      </c>
      <c r="H17" s="31">
        <f t="shared" si="3"/>
        <v>0.43581085551295029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137</v>
      </c>
      <c r="C18" s="12">
        <v>40</v>
      </c>
      <c r="D18" s="12">
        <v>125</v>
      </c>
      <c r="E18" s="12">
        <v>83</v>
      </c>
      <c r="F18" s="12">
        <v>166</v>
      </c>
      <c r="G18" s="30">
        <f t="shared" si="2"/>
        <v>1</v>
      </c>
      <c r="H18" s="31">
        <f t="shared" si="3"/>
        <v>4.9172455316873975E-2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148</v>
      </c>
      <c r="C19" s="12">
        <v>354</v>
      </c>
      <c r="D19" s="12">
        <v>225</v>
      </c>
      <c r="E19" s="12">
        <v>167</v>
      </c>
      <c r="F19" s="12">
        <v>289</v>
      </c>
      <c r="G19" s="30">
        <f t="shared" si="2"/>
        <v>0.73053892215568861</v>
      </c>
      <c r="H19" s="31">
        <f t="shared" si="3"/>
        <v>0.18211310461204899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1706</v>
      </c>
      <c r="C20" s="12">
        <v>1782</v>
      </c>
      <c r="D20" s="12">
        <v>3423</v>
      </c>
      <c r="E20" s="12">
        <v>2635</v>
      </c>
      <c r="F20" s="12">
        <v>4307</v>
      </c>
      <c r="G20" s="30">
        <f t="shared" si="2"/>
        <v>0.63453510436432636</v>
      </c>
      <c r="H20" s="31">
        <f t="shared" si="3"/>
        <v>0.26051773738262662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875</v>
      </c>
      <c r="C21" s="12">
        <v>229</v>
      </c>
      <c r="D21" s="12">
        <v>1023</v>
      </c>
      <c r="E21" s="12">
        <v>1211</v>
      </c>
      <c r="F21" s="12">
        <v>2626</v>
      </c>
      <c r="G21" s="30">
        <f t="shared" si="2"/>
        <v>1.1684558216350123</v>
      </c>
      <c r="H21" s="31">
        <f t="shared" si="3"/>
        <v>0.31619933543288758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121</v>
      </c>
      <c r="C22" s="12">
        <v>655</v>
      </c>
      <c r="D22" s="12">
        <v>1992</v>
      </c>
      <c r="E22" s="12">
        <v>238</v>
      </c>
      <c r="F22" s="12">
        <v>117</v>
      </c>
      <c r="G22" s="30">
        <f t="shared" si="2"/>
        <v>-0.50840336134453779</v>
      </c>
      <c r="H22" s="31">
        <f t="shared" si="3"/>
        <v>-8.3689365315176012E-3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250</v>
      </c>
      <c r="C23" s="12">
        <v>194</v>
      </c>
      <c r="D23" s="12">
        <v>1960</v>
      </c>
      <c r="E23" s="12">
        <v>999</v>
      </c>
      <c r="F23" s="12">
        <v>1118</v>
      </c>
      <c r="G23" s="30">
        <f t="shared" ref="G23" si="4">IF(E23&gt;0,F23/E23-1,"-")</f>
        <v>0.11911911911911921</v>
      </c>
      <c r="H23" s="31">
        <f t="shared" ref="H23" si="5">IF(B23&gt;0,((F23/B23)^(1/4)-1),"-")</f>
        <v>0.45420438111766415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69</v>
      </c>
      <c r="C24" s="12">
        <v>95</v>
      </c>
      <c r="D24" s="12">
        <v>189</v>
      </c>
      <c r="E24" s="12">
        <v>190</v>
      </c>
      <c r="F24" s="12">
        <v>171</v>
      </c>
      <c r="G24" s="30">
        <f t="shared" si="2"/>
        <v>-9.9999999999999978E-2</v>
      </c>
      <c r="H24" s="31">
        <f t="shared" si="3"/>
        <v>0.25469091950902634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395</v>
      </c>
      <c r="C25" s="12">
        <v>726</v>
      </c>
      <c r="D25" s="12">
        <v>1701</v>
      </c>
      <c r="E25" s="12">
        <v>1476</v>
      </c>
      <c r="F25" s="12">
        <v>1905</v>
      </c>
      <c r="G25" s="30">
        <f t="shared" si="2"/>
        <v>0.29065040650406515</v>
      </c>
      <c r="H25" s="31">
        <f t="shared" si="3"/>
        <v>0.48191901653103852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198</v>
      </c>
      <c r="C26" s="12">
        <v>482</v>
      </c>
      <c r="D26" s="12">
        <v>587</v>
      </c>
      <c r="E26" s="12">
        <v>633</v>
      </c>
      <c r="F26" s="12">
        <v>754</v>
      </c>
      <c r="G26" s="30">
        <f t="shared" si="2"/>
        <v>0.19115323854660349</v>
      </c>
      <c r="H26" s="31">
        <f t="shared" si="3"/>
        <v>0.39693609437450483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908</v>
      </c>
      <c r="C27" s="12">
        <v>473</v>
      </c>
      <c r="D27" s="12">
        <v>784</v>
      </c>
      <c r="E27" s="12">
        <v>1132</v>
      </c>
      <c r="F27" s="12">
        <v>1096</v>
      </c>
      <c r="G27" s="30">
        <f t="shared" si="2"/>
        <v>-3.180212014134276E-2</v>
      </c>
      <c r="H27" s="31">
        <f t="shared" si="3"/>
        <v>4.8168674844142556E-2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371</v>
      </c>
      <c r="C28" s="12">
        <v>107</v>
      </c>
      <c r="D28" s="12">
        <v>355</v>
      </c>
      <c r="E28" s="12">
        <v>295</v>
      </c>
      <c r="F28" s="12">
        <v>277</v>
      </c>
      <c r="G28" s="30">
        <f t="shared" si="2"/>
        <v>-6.101694915254241E-2</v>
      </c>
      <c r="H28" s="31">
        <f t="shared" si="3"/>
        <v>-7.0442059935074575E-2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523</v>
      </c>
      <c r="C29" s="12">
        <v>116</v>
      </c>
      <c r="D29" s="12">
        <v>272</v>
      </c>
      <c r="E29" s="12">
        <v>271</v>
      </c>
      <c r="F29" s="12">
        <v>159</v>
      </c>
      <c r="G29" s="30">
        <f t="shared" si="2"/>
        <v>-0.41328413284132837</v>
      </c>
      <c r="H29" s="31">
        <f t="shared" si="3"/>
        <v>-0.25745315208538011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79</v>
      </c>
      <c r="C30" s="12">
        <v>55</v>
      </c>
      <c r="D30" s="12">
        <v>168</v>
      </c>
      <c r="E30" s="12">
        <v>805</v>
      </c>
      <c r="F30" s="12">
        <v>241</v>
      </c>
      <c r="G30" s="30">
        <f t="shared" si="2"/>
        <v>-0.70062111801242244</v>
      </c>
      <c r="H30" s="31">
        <f t="shared" si="3"/>
        <v>0.32159226399915353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132</v>
      </c>
      <c r="C31" s="12">
        <v>36</v>
      </c>
      <c r="D31" s="12">
        <v>70</v>
      </c>
      <c r="E31" s="12">
        <v>65</v>
      </c>
      <c r="F31" s="12">
        <v>84</v>
      </c>
      <c r="G31" s="30">
        <f t="shared" si="2"/>
        <v>0.29230769230769238</v>
      </c>
      <c r="H31" s="31">
        <f t="shared" si="3"/>
        <v>-0.10684601819313055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502</v>
      </c>
      <c r="C32" s="12">
        <v>83</v>
      </c>
      <c r="D32" s="12">
        <v>78</v>
      </c>
      <c r="E32" s="12">
        <v>410</v>
      </c>
      <c r="F32" s="12">
        <v>181</v>
      </c>
      <c r="G32" s="30">
        <f t="shared" si="2"/>
        <v>-0.55853658536585371</v>
      </c>
      <c r="H32" s="31">
        <f t="shared" si="3"/>
        <v>-0.22510347301206635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29</v>
      </c>
      <c r="C33" s="12">
        <v>249</v>
      </c>
      <c r="D33" s="12">
        <v>381</v>
      </c>
      <c r="E33" s="12">
        <v>187</v>
      </c>
      <c r="F33" s="12">
        <v>192</v>
      </c>
      <c r="G33" s="30">
        <f t="shared" si="2"/>
        <v>2.673796791443861E-2</v>
      </c>
      <c r="H33" s="31">
        <f t="shared" si="3"/>
        <v>0.60407920116517544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108</v>
      </c>
      <c r="C34" s="12">
        <v>116</v>
      </c>
      <c r="D34" s="12">
        <v>251</v>
      </c>
      <c r="E34" s="12">
        <v>193</v>
      </c>
      <c r="F34" s="12">
        <v>212</v>
      </c>
      <c r="G34" s="30">
        <f t="shared" ref="G34:G35" si="6">IF(E34&gt;0,F34/E34-1,"-")</f>
        <v>9.8445595854922185E-2</v>
      </c>
      <c r="H34" s="31">
        <f t="shared" ref="H34:H35" si="7">IF(B34&gt;0,((F34/B34)^(1/4)-1),"-")</f>
        <v>0.18366287490796473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79</v>
      </c>
      <c r="C35" s="12">
        <v>47</v>
      </c>
      <c r="D35" s="12">
        <v>299</v>
      </c>
      <c r="E35" s="12">
        <v>131</v>
      </c>
      <c r="F35" s="12">
        <v>261</v>
      </c>
      <c r="G35" s="30">
        <f t="shared" si="6"/>
        <v>0.99236641221374056</v>
      </c>
      <c r="H35" s="31">
        <f t="shared" si="7"/>
        <v>0.34819699254222369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1237</v>
      </c>
      <c r="C36" s="19">
        <v>866</v>
      </c>
      <c r="D36" s="19">
        <v>3350</v>
      </c>
      <c r="E36" s="19">
        <v>1523</v>
      </c>
      <c r="F36" s="19">
        <v>1958</v>
      </c>
      <c r="G36" s="30">
        <f t="shared" si="2"/>
        <v>0.2856204858831255</v>
      </c>
      <c r="H36" s="32">
        <f t="shared" si="3"/>
        <v>0.12165874576046409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74109</v>
      </c>
      <c r="C37" s="64">
        <v>72030</v>
      </c>
      <c r="D37" s="64">
        <v>110797</v>
      </c>
      <c r="E37" s="64">
        <v>109914</v>
      </c>
      <c r="F37" s="64">
        <v>102302</v>
      </c>
      <c r="G37" s="66">
        <f t="shared" si="2"/>
        <v>-6.9254144149061947E-2</v>
      </c>
      <c r="H37" s="67">
        <f t="shared" si="3"/>
        <v>8.3935132297578319E-2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190317</v>
      </c>
      <c r="C38" s="68">
        <v>195448</v>
      </c>
      <c r="D38" s="68">
        <v>242442</v>
      </c>
      <c r="E38" s="68">
        <v>248910</v>
      </c>
      <c r="F38" s="68">
        <v>235215</v>
      </c>
      <c r="G38" s="66">
        <f t="shared" si="2"/>
        <v>-5.5019886706038301E-2</v>
      </c>
      <c r="H38" s="66">
        <f t="shared" si="3"/>
        <v>5.4379267402676845E-2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105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481248</v>
      </c>
      <c r="C5" s="21">
        <v>449150</v>
      </c>
      <c r="D5" s="21">
        <v>475013</v>
      </c>
      <c r="E5" s="21">
        <v>527934</v>
      </c>
      <c r="F5" s="12">
        <v>529815</v>
      </c>
      <c r="G5" s="30">
        <f t="shared" ref="G5" si="0">IF(E5&gt;0,F5/E5-1,"-")</f>
        <v>3.5629453681709222E-3</v>
      </c>
      <c r="H5" s="31">
        <f t="shared" ref="H5" si="1">IF(B5&gt;0,((F5/B5)^(1/4)-1),"-")</f>
        <v>2.4327489870923369E-2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83485</v>
      </c>
      <c r="C6" s="12">
        <v>79965</v>
      </c>
      <c r="D6" s="12">
        <v>81973</v>
      </c>
      <c r="E6" s="12">
        <v>90530</v>
      </c>
      <c r="F6" s="12">
        <v>108964</v>
      </c>
      <c r="G6" s="30">
        <f t="shared" ref="G6:G38" si="2">IF(E6&gt;0,F6/E6-1,"-")</f>
        <v>0.20362310836186892</v>
      </c>
      <c r="H6" s="31">
        <f t="shared" ref="H6:H38" si="3">IF(B6&gt;0,((F6/B6)^(1/4)-1),"-")</f>
        <v>6.8854639052445155E-2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72784</v>
      </c>
      <c r="C7" s="12">
        <v>79415</v>
      </c>
      <c r="D7" s="12">
        <v>93801</v>
      </c>
      <c r="E7" s="12">
        <v>76903</v>
      </c>
      <c r="F7" s="12">
        <v>72845</v>
      </c>
      <c r="G7" s="30">
        <f t="shared" si="2"/>
        <v>-5.2767772388593426E-2</v>
      </c>
      <c r="H7" s="31">
        <f t="shared" si="3"/>
        <v>2.0945825289486741E-4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115454</v>
      </c>
      <c r="C8" s="12">
        <v>107909</v>
      </c>
      <c r="D8" s="12">
        <v>101782</v>
      </c>
      <c r="E8" s="12">
        <v>100868</v>
      </c>
      <c r="F8" s="12">
        <v>99377</v>
      </c>
      <c r="G8" s="30">
        <f t="shared" si="2"/>
        <v>-1.4781694888369001E-2</v>
      </c>
      <c r="H8" s="31">
        <f t="shared" si="3"/>
        <v>-3.6793899545100817E-2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87556</v>
      </c>
      <c r="C9" s="12">
        <v>76365</v>
      </c>
      <c r="D9" s="12">
        <v>74545</v>
      </c>
      <c r="E9" s="12">
        <v>83367</v>
      </c>
      <c r="F9" s="12">
        <v>79686</v>
      </c>
      <c r="G9" s="30">
        <f t="shared" si="2"/>
        <v>-4.4154161718665708E-2</v>
      </c>
      <c r="H9" s="31">
        <f t="shared" si="3"/>
        <v>-2.3271121213113921E-2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4831</v>
      </c>
      <c r="C10" s="12">
        <v>5858</v>
      </c>
      <c r="D10" s="12">
        <v>5716</v>
      </c>
      <c r="E10" s="12">
        <v>7123</v>
      </c>
      <c r="F10" s="12">
        <v>8271</v>
      </c>
      <c r="G10" s="30">
        <f t="shared" si="2"/>
        <v>0.16116804717113586</v>
      </c>
      <c r="H10" s="31">
        <f t="shared" si="3"/>
        <v>0.14387941826114581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3069</v>
      </c>
      <c r="C11" s="12">
        <v>3111</v>
      </c>
      <c r="D11" s="12">
        <v>2957</v>
      </c>
      <c r="E11" s="12">
        <v>4085</v>
      </c>
      <c r="F11" s="12">
        <v>4480</v>
      </c>
      <c r="G11" s="30">
        <f t="shared" si="2"/>
        <v>9.6695226438188397E-2</v>
      </c>
      <c r="H11" s="31">
        <f t="shared" si="3"/>
        <v>9.9183704713131648E-2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5519</v>
      </c>
      <c r="C12" s="12">
        <v>5824</v>
      </c>
      <c r="D12" s="12">
        <v>4917</v>
      </c>
      <c r="E12" s="12">
        <v>4646</v>
      </c>
      <c r="F12" s="12">
        <v>5457</v>
      </c>
      <c r="G12" s="30">
        <f t="shared" si="2"/>
        <v>0.17455876022384853</v>
      </c>
      <c r="H12" s="31">
        <f t="shared" si="3"/>
        <v>-2.8203892712898027E-3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8806</v>
      </c>
      <c r="C13" s="12">
        <v>7138</v>
      </c>
      <c r="D13" s="12">
        <v>7324</v>
      </c>
      <c r="E13" s="12">
        <v>6278</v>
      </c>
      <c r="F13" s="12">
        <v>7169</v>
      </c>
      <c r="G13" s="30">
        <f t="shared" si="2"/>
        <v>0.14192417967505566</v>
      </c>
      <c r="H13" s="31">
        <f t="shared" si="3"/>
        <v>-5.0117307048550219E-2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3493</v>
      </c>
      <c r="C14" s="12">
        <v>3874</v>
      </c>
      <c r="D14" s="12">
        <v>3168</v>
      </c>
      <c r="E14" s="12">
        <v>2909</v>
      </c>
      <c r="F14" s="12">
        <v>3400</v>
      </c>
      <c r="G14" s="30">
        <f t="shared" si="2"/>
        <v>0.16878652457889309</v>
      </c>
      <c r="H14" s="31">
        <f t="shared" si="3"/>
        <v>-6.7236777944119641E-3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26944</v>
      </c>
      <c r="C15" s="12">
        <v>24135</v>
      </c>
      <c r="D15" s="12">
        <v>23910</v>
      </c>
      <c r="E15" s="12">
        <v>24570</v>
      </c>
      <c r="F15" s="12">
        <v>24595</v>
      </c>
      <c r="G15" s="30">
        <f t="shared" si="2"/>
        <v>1.0175010175010879E-3</v>
      </c>
      <c r="H15" s="31">
        <f t="shared" si="3"/>
        <v>-2.2546312687197645E-2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21024</v>
      </c>
      <c r="C16" s="12">
        <v>16142</v>
      </c>
      <c r="D16" s="12">
        <v>18312</v>
      </c>
      <c r="E16" s="12">
        <v>17793</v>
      </c>
      <c r="F16" s="12">
        <v>21590</v>
      </c>
      <c r="G16" s="30">
        <f t="shared" si="2"/>
        <v>0.21339852751081878</v>
      </c>
      <c r="H16" s="31">
        <f t="shared" si="3"/>
        <v>6.6635035613462623E-3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4633</v>
      </c>
      <c r="C17" s="12">
        <v>4893</v>
      </c>
      <c r="D17" s="12">
        <v>4471</v>
      </c>
      <c r="E17" s="12">
        <v>5274</v>
      </c>
      <c r="F17" s="12">
        <v>44350</v>
      </c>
      <c r="G17" s="30">
        <f t="shared" si="2"/>
        <v>7.4091770951839209</v>
      </c>
      <c r="H17" s="31">
        <f t="shared" si="3"/>
        <v>0.75896756403097143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2738</v>
      </c>
      <c r="C18" s="12">
        <v>2040</v>
      </c>
      <c r="D18" s="12">
        <v>2245</v>
      </c>
      <c r="E18" s="12">
        <v>2505</v>
      </c>
      <c r="F18" s="12">
        <v>2054</v>
      </c>
      <c r="G18" s="30">
        <f t="shared" si="2"/>
        <v>-0.18003992015968062</v>
      </c>
      <c r="H18" s="31">
        <f t="shared" si="3"/>
        <v>-6.9338498585997277E-2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5759</v>
      </c>
      <c r="C19" s="12">
        <v>6190</v>
      </c>
      <c r="D19" s="12">
        <v>4877</v>
      </c>
      <c r="E19" s="12">
        <v>4140</v>
      </c>
      <c r="F19" s="12">
        <v>5578</v>
      </c>
      <c r="G19" s="30">
        <f t="shared" si="2"/>
        <v>0.34734299516908207</v>
      </c>
      <c r="H19" s="31">
        <f t="shared" si="3"/>
        <v>-7.9516072071490473E-3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15126</v>
      </c>
      <c r="C20" s="12">
        <v>15048</v>
      </c>
      <c r="D20" s="12">
        <v>15134</v>
      </c>
      <c r="E20" s="12">
        <v>17020</v>
      </c>
      <c r="F20" s="12">
        <v>16129</v>
      </c>
      <c r="G20" s="30">
        <f t="shared" si="2"/>
        <v>-5.2350176263219694E-2</v>
      </c>
      <c r="H20" s="31">
        <f t="shared" si="3"/>
        <v>1.6180452511770804E-2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3150</v>
      </c>
      <c r="C21" s="12">
        <v>2996</v>
      </c>
      <c r="D21" s="12">
        <v>5253</v>
      </c>
      <c r="E21" s="12">
        <v>5644</v>
      </c>
      <c r="F21" s="12">
        <v>6627</v>
      </c>
      <c r="G21" s="30">
        <f t="shared" si="2"/>
        <v>0.17416725726435156</v>
      </c>
      <c r="H21" s="31">
        <f t="shared" si="3"/>
        <v>0.20434691415873352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3599</v>
      </c>
      <c r="C22" s="12">
        <v>4751</v>
      </c>
      <c r="D22" s="12">
        <v>5069</v>
      </c>
      <c r="E22" s="12">
        <v>4320</v>
      </c>
      <c r="F22" s="12">
        <v>3906</v>
      </c>
      <c r="G22" s="30">
        <f t="shared" si="2"/>
        <v>-9.5833333333333326E-2</v>
      </c>
      <c r="H22" s="31">
        <f t="shared" si="3"/>
        <v>2.0675283448676973E-2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6639</v>
      </c>
      <c r="C23" s="12">
        <v>7055</v>
      </c>
      <c r="D23" s="12">
        <v>6006</v>
      </c>
      <c r="E23" s="12">
        <v>7390</v>
      </c>
      <c r="F23" s="12">
        <v>5677</v>
      </c>
      <c r="G23" s="30">
        <f t="shared" ref="G23" si="4">IF(E23&gt;0,F23/E23-1,"-")</f>
        <v>-0.23179972936400539</v>
      </c>
      <c r="H23" s="31">
        <f t="shared" ref="H23" si="5">IF(B23&gt;0,((F23/B23)^(1/4)-1),"-")</f>
        <v>-3.8378739929358585E-2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4114</v>
      </c>
      <c r="C24" s="12">
        <v>2477</v>
      </c>
      <c r="D24" s="12">
        <v>2377</v>
      </c>
      <c r="E24" s="12">
        <v>2835</v>
      </c>
      <c r="F24" s="12">
        <v>3624</v>
      </c>
      <c r="G24" s="30">
        <f t="shared" si="2"/>
        <v>0.27830687830687828</v>
      </c>
      <c r="H24" s="31">
        <f t="shared" si="3"/>
        <v>-3.1207037356293044E-2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7615</v>
      </c>
      <c r="C25" s="12">
        <v>7677</v>
      </c>
      <c r="D25" s="12">
        <v>8342</v>
      </c>
      <c r="E25" s="12">
        <v>9297</v>
      </c>
      <c r="F25" s="12">
        <v>12299</v>
      </c>
      <c r="G25" s="30">
        <f t="shared" si="2"/>
        <v>0.32289986016994732</v>
      </c>
      <c r="H25" s="31">
        <f t="shared" si="3"/>
        <v>0.12732716815584744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8130</v>
      </c>
      <c r="C26" s="12">
        <v>6008</v>
      </c>
      <c r="D26" s="12">
        <v>7367</v>
      </c>
      <c r="E26" s="12">
        <v>7846</v>
      </c>
      <c r="F26" s="12">
        <v>9580</v>
      </c>
      <c r="G26" s="30">
        <f t="shared" si="2"/>
        <v>0.22100433341830228</v>
      </c>
      <c r="H26" s="31">
        <f t="shared" si="3"/>
        <v>4.1882493799197507E-2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46019</v>
      </c>
      <c r="C27" s="12">
        <v>40131</v>
      </c>
      <c r="D27" s="12">
        <v>42200</v>
      </c>
      <c r="E27" s="12">
        <v>44966</v>
      </c>
      <c r="F27" s="12">
        <v>47823</v>
      </c>
      <c r="G27" s="30">
        <f t="shared" si="2"/>
        <v>6.3536894542543187E-2</v>
      </c>
      <c r="H27" s="31">
        <f t="shared" si="3"/>
        <v>9.6594392772346716E-3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4433</v>
      </c>
      <c r="C28" s="12">
        <v>3961</v>
      </c>
      <c r="D28" s="12">
        <v>4801</v>
      </c>
      <c r="E28" s="12">
        <v>6372</v>
      </c>
      <c r="F28" s="12">
        <v>7626</v>
      </c>
      <c r="G28" s="30">
        <f t="shared" si="2"/>
        <v>0.19679849340866284</v>
      </c>
      <c r="H28" s="31">
        <f t="shared" si="3"/>
        <v>0.14524859435926341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10738</v>
      </c>
      <c r="C29" s="12">
        <v>10064</v>
      </c>
      <c r="D29" s="12">
        <v>12238</v>
      </c>
      <c r="E29" s="12">
        <v>10579</v>
      </c>
      <c r="F29" s="12">
        <v>12734</v>
      </c>
      <c r="G29" s="30">
        <f t="shared" si="2"/>
        <v>0.20370545420172048</v>
      </c>
      <c r="H29" s="31">
        <f t="shared" si="3"/>
        <v>4.354302946720856E-2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15418</v>
      </c>
      <c r="C30" s="12">
        <v>14967</v>
      </c>
      <c r="D30" s="12">
        <v>15191</v>
      </c>
      <c r="E30" s="12">
        <v>15904</v>
      </c>
      <c r="F30" s="12">
        <v>26505</v>
      </c>
      <c r="G30" s="30">
        <f t="shared" si="2"/>
        <v>0.66656187122736421</v>
      </c>
      <c r="H30" s="31">
        <f t="shared" si="3"/>
        <v>0.14505129382206872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7258</v>
      </c>
      <c r="C31" s="12">
        <v>6386</v>
      </c>
      <c r="D31" s="12">
        <v>15726</v>
      </c>
      <c r="E31" s="12">
        <v>17027</v>
      </c>
      <c r="F31" s="12">
        <v>15428</v>
      </c>
      <c r="G31" s="30">
        <f t="shared" si="2"/>
        <v>-9.390967287249663E-2</v>
      </c>
      <c r="H31" s="31">
        <f t="shared" si="3"/>
        <v>0.20746115093556505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2019</v>
      </c>
      <c r="C32" s="12">
        <v>1991</v>
      </c>
      <c r="D32" s="12">
        <v>1725</v>
      </c>
      <c r="E32" s="12">
        <v>3025</v>
      </c>
      <c r="F32" s="12">
        <v>6453</v>
      </c>
      <c r="G32" s="30">
        <f t="shared" si="2"/>
        <v>1.1332231404958679</v>
      </c>
      <c r="H32" s="31">
        <f t="shared" si="3"/>
        <v>0.33707674839053392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5574</v>
      </c>
      <c r="C33" s="12">
        <v>6000</v>
      </c>
      <c r="D33" s="12">
        <v>7070</v>
      </c>
      <c r="E33" s="12">
        <v>10603</v>
      </c>
      <c r="F33" s="12">
        <v>15471</v>
      </c>
      <c r="G33" s="30">
        <f t="shared" si="2"/>
        <v>0.45911534471376036</v>
      </c>
      <c r="H33" s="31">
        <f t="shared" si="3"/>
        <v>0.29073728474455596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2391</v>
      </c>
      <c r="C34" s="12">
        <v>1729</v>
      </c>
      <c r="D34" s="12">
        <v>2184</v>
      </c>
      <c r="E34" s="12">
        <v>1895</v>
      </c>
      <c r="F34" s="12">
        <v>1739</v>
      </c>
      <c r="G34" s="30">
        <f t="shared" ref="G34:G35" si="6">IF(E34&gt;0,F34/E34-1,"-")</f>
        <v>-8.2321899736147786E-2</v>
      </c>
      <c r="H34" s="31">
        <f t="shared" ref="H34:H35" si="7">IF(B34&gt;0,((F34/B34)^(1/4)-1),"-")</f>
        <v>-7.6514668695782051E-2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1797</v>
      </c>
      <c r="C35" s="12">
        <v>1609</v>
      </c>
      <c r="D35" s="12">
        <v>1424</v>
      </c>
      <c r="E35" s="12">
        <v>2120</v>
      </c>
      <c r="F35" s="12">
        <v>2373</v>
      </c>
      <c r="G35" s="30">
        <f t="shared" si="6"/>
        <v>0.11933962264150932</v>
      </c>
      <c r="H35" s="31">
        <f t="shared" si="7"/>
        <v>7.1981808061841734E-2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63057</v>
      </c>
      <c r="C36" s="19">
        <v>70292</v>
      </c>
      <c r="D36" s="19">
        <v>58499</v>
      </c>
      <c r="E36" s="19">
        <v>54539</v>
      </c>
      <c r="F36" s="19">
        <v>61412</v>
      </c>
      <c r="G36" s="30">
        <f t="shared" si="2"/>
        <v>0.1260199123562955</v>
      </c>
      <c r="H36" s="32">
        <f t="shared" si="3"/>
        <v>-6.5866680389251586E-3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653172</v>
      </c>
      <c r="C37" s="64">
        <v>626001</v>
      </c>
      <c r="D37" s="64">
        <v>640604</v>
      </c>
      <c r="E37" s="64">
        <v>652373</v>
      </c>
      <c r="F37" s="64">
        <v>743222</v>
      </c>
      <c r="G37" s="66">
        <f t="shared" si="2"/>
        <v>0.13925928878111149</v>
      </c>
      <c r="H37" s="67">
        <f t="shared" si="3"/>
        <v>3.2815505619236518E-2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1134420</v>
      </c>
      <c r="C38" s="68">
        <v>1075151</v>
      </c>
      <c r="D38" s="68">
        <v>1115617</v>
      </c>
      <c r="E38" s="68">
        <v>1180307</v>
      </c>
      <c r="F38" s="68">
        <v>1273037</v>
      </c>
      <c r="G38" s="66">
        <f t="shared" si="2"/>
        <v>7.8564305727238715E-2</v>
      </c>
      <c r="H38" s="66">
        <f t="shared" si="3"/>
        <v>2.9240312378162159E-2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17" style="5" customWidth="1"/>
    <col min="17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104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85960</v>
      </c>
      <c r="C5" s="21">
        <v>87279</v>
      </c>
      <c r="D5" s="21">
        <v>84566</v>
      </c>
      <c r="E5" s="21">
        <v>106089</v>
      </c>
      <c r="F5" s="12">
        <v>111299</v>
      </c>
      <c r="G5" s="30">
        <f t="shared" ref="G5" si="0">IF(E5&gt;0,F5/E5-1,"-")</f>
        <v>4.9109709771983923E-2</v>
      </c>
      <c r="H5" s="31">
        <f t="shared" ref="H5" si="1">IF(B5&gt;0,((F5/B5)^(1/4)-1),"-")</f>
        <v>6.6715765714142172E-2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5829</v>
      </c>
      <c r="C6" s="12">
        <v>6655</v>
      </c>
      <c r="D6" s="12">
        <v>7252</v>
      </c>
      <c r="E6" s="12">
        <v>9847</v>
      </c>
      <c r="F6" s="12">
        <v>11500</v>
      </c>
      <c r="G6" s="30">
        <f t="shared" ref="G6:G38" si="2">IF(E6&gt;0,F6/E6-1,"-")</f>
        <v>0.16786838631055145</v>
      </c>
      <c r="H6" s="31">
        <f t="shared" ref="H6:H38" si="3">IF(B6&gt;0,((F6/B6)^(1/4)-1),"-")</f>
        <v>0.18515716451619246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9724</v>
      </c>
      <c r="C7" s="12">
        <v>4927</v>
      </c>
      <c r="D7" s="12">
        <v>4840</v>
      </c>
      <c r="E7" s="12">
        <v>6139</v>
      </c>
      <c r="F7" s="12">
        <v>5318</v>
      </c>
      <c r="G7" s="30">
        <f t="shared" si="2"/>
        <v>-0.13373513601563769</v>
      </c>
      <c r="H7" s="31">
        <f t="shared" si="3"/>
        <v>-0.14004476284437417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2088</v>
      </c>
      <c r="C8" s="12">
        <v>1847</v>
      </c>
      <c r="D8" s="12">
        <v>7604</v>
      </c>
      <c r="E8" s="12">
        <v>7336</v>
      </c>
      <c r="F8" s="12">
        <v>1434</v>
      </c>
      <c r="G8" s="30">
        <f t="shared" si="2"/>
        <v>-0.80452562704471098</v>
      </c>
      <c r="H8" s="31">
        <f t="shared" si="3"/>
        <v>-8.9657823449263541E-2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2602</v>
      </c>
      <c r="C9" s="12">
        <v>1186</v>
      </c>
      <c r="D9" s="12">
        <v>1554</v>
      </c>
      <c r="E9" s="12">
        <v>1709</v>
      </c>
      <c r="F9" s="12">
        <v>1337</v>
      </c>
      <c r="G9" s="30">
        <f t="shared" si="2"/>
        <v>-0.21767115272088944</v>
      </c>
      <c r="H9" s="31">
        <f t="shared" si="3"/>
        <v>-0.1533458747909805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41</v>
      </c>
      <c r="C10" s="12">
        <v>80</v>
      </c>
      <c r="D10" s="12">
        <v>68</v>
      </c>
      <c r="E10" s="12">
        <v>84</v>
      </c>
      <c r="F10" s="12">
        <v>72</v>
      </c>
      <c r="G10" s="30">
        <f t="shared" si="2"/>
        <v>-0.1428571428571429</v>
      </c>
      <c r="H10" s="31">
        <f t="shared" si="3"/>
        <v>0.15116389488993209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41</v>
      </c>
      <c r="C11" s="12">
        <v>45</v>
      </c>
      <c r="D11" s="12">
        <v>39</v>
      </c>
      <c r="E11" s="12">
        <v>181</v>
      </c>
      <c r="F11" s="12">
        <v>69</v>
      </c>
      <c r="G11" s="30">
        <f t="shared" si="2"/>
        <v>-0.61878453038674031</v>
      </c>
      <c r="H11" s="31">
        <f t="shared" si="3"/>
        <v>0.13898055175037149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718</v>
      </c>
      <c r="C12" s="12">
        <v>621</v>
      </c>
      <c r="D12" s="12">
        <v>863</v>
      </c>
      <c r="E12" s="12">
        <v>571</v>
      </c>
      <c r="F12" s="12">
        <v>640</v>
      </c>
      <c r="G12" s="30">
        <f t="shared" si="2"/>
        <v>0.12084063047285465</v>
      </c>
      <c r="H12" s="31">
        <f t="shared" si="3"/>
        <v>-2.8340989364084579E-2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58</v>
      </c>
      <c r="C13" s="12">
        <v>29</v>
      </c>
      <c r="D13" s="12">
        <v>53</v>
      </c>
      <c r="E13" s="12">
        <v>176</v>
      </c>
      <c r="F13" s="12">
        <v>88</v>
      </c>
      <c r="G13" s="30">
        <f t="shared" si="2"/>
        <v>-0.5</v>
      </c>
      <c r="H13" s="31">
        <f t="shared" si="3"/>
        <v>0.10984842393133998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29</v>
      </c>
      <c r="C14" s="12">
        <v>5</v>
      </c>
      <c r="D14" s="12">
        <v>21</v>
      </c>
      <c r="E14" s="12">
        <v>43</v>
      </c>
      <c r="F14" s="12">
        <v>6</v>
      </c>
      <c r="G14" s="30">
        <f t="shared" si="2"/>
        <v>-0.86046511627906974</v>
      </c>
      <c r="H14" s="31">
        <f t="shared" si="3"/>
        <v>-0.32556777497858091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410</v>
      </c>
      <c r="C15" s="12">
        <v>685</v>
      </c>
      <c r="D15" s="12">
        <v>407</v>
      </c>
      <c r="E15" s="12">
        <v>474</v>
      </c>
      <c r="F15" s="12">
        <v>611</v>
      </c>
      <c r="G15" s="30">
        <f t="shared" si="2"/>
        <v>0.28902953586497881</v>
      </c>
      <c r="H15" s="31">
        <f t="shared" si="3"/>
        <v>0.10487803119484007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510</v>
      </c>
      <c r="C16" s="12">
        <v>291</v>
      </c>
      <c r="D16" s="12">
        <v>398</v>
      </c>
      <c r="E16" s="12">
        <v>360</v>
      </c>
      <c r="F16" s="12">
        <v>242</v>
      </c>
      <c r="G16" s="30">
        <f t="shared" si="2"/>
        <v>-0.32777777777777772</v>
      </c>
      <c r="H16" s="31">
        <f t="shared" si="3"/>
        <v>-0.17003209688948551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28</v>
      </c>
      <c r="C17" s="12">
        <v>43</v>
      </c>
      <c r="D17" s="12">
        <v>39</v>
      </c>
      <c r="E17" s="12">
        <v>38</v>
      </c>
      <c r="F17" s="12">
        <v>26</v>
      </c>
      <c r="G17" s="30">
        <f t="shared" si="2"/>
        <v>-0.31578947368421051</v>
      </c>
      <c r="H17" s="31">
        <f t="shared" si="3"/>
        <v>-1.8356423308626968E-2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16</v>
      </c>
      <c r="C18" s="12">
        <v>15</v>
      </c>
      <c r="D18" s="12">
        <v>7</v>
      </c>
      <c r="E18" s="12">
        <v>23</v>
      </c>
      <c r="F18" s="12">
        <v>32</v>
      </c>
      <c r="G18" s="30">
        <f t="shared" si="2"/>
        <v>0.39130434782608692</v>
      </c>
      <c r="H18" s="31">
        <f t="shared" si="3"/>
        <v>0.18920711500272103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63</v>
      </c>
      <c r="C19" s="12">
        <v>116</v>
      </c>
      <c r="D19" s="12">
        <v>69</v>
      </c>
      <c r="E19" s="12">
        <v>91</v>
      </c>
      <c r="F19" s="12">
        <v>25</v>
      </c>
      <c r="G19" s="30">
        <f t="shared" si="2"/>
        <v>-0.72527472527472525</v>
      </c>
      <c r="H19" s="31">
        <f t="shared" si="3"/>
        <v>-0.20631190739137828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2948</v>
      </c>
      <c r="C20" s="12">
        <v>687</v>
      </c>
      <c r="D20" s="12">
        <v>543</v>
      </c>
      <c r="E20" s="12">
        <v>932</v>
      </c>
      <c r="F20" s="12">
        <v>550</v>
      </c>
      <c r="G20" s="30">
        <f t="shared" si="2"/>
        <v>-0.40987124463519309</v>
      </c>
      <c r="H20" s="31">
        <f t="shared" si="3"/>
        <v>-0.34278297892501286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510</v>
      </c>
      <c r="C21" s="12">
        <v>526</v>
      </c>
      <c r="D21" s="12">
        <v>125</v>
      </c>
      <c r="E21" s="12">
        <v>278</v>
      </c>
      <c r="F21" s="12">
        <v>86</v>
      </c>
      <c r="G21" s="30">
        <f t="shared" si="2"/>
        <v>-0.69064748201438841</v>
      </c>
      <c r="H21" s="31">
        <f t="shared" si="3"/>
        <v>-0.35918588567233711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192</v>
      </c>
      <c r="C22" s="12">
        <v>56</v>
      </c>
      <c r="D22" s="12">
        <v>29</v>
      </c>
      <c r="E22" s="12">
        <v>118</v>
      </c>
      <c r="F22" s="12">
        <v>42</v>
      </c>
      <c r="G22" s="30">
        <f t="shared" si="2"/>
        <v>-0.64406779661016955</v>
      </c>
      <c r="H22" s="31">
        <f t="shared" si="3"/>
        <v>-0.31610880006630981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371</v>
      </c>
      <c r="C23" s="12">
        <v>128</v>
      </c>
      <c r="D23" s="12">
        <v>121</v>
      </c>
      <c r="E23" s="12">
        <v>142</v>
      </c>
      <c r="F23" s="12">
        <v>4215</v>
      </c>
      <c r="G23" s="30">
        <f t="shared" ref="G23" si="4">IF(E23&gt;0,F23/E23-1,"-")</f>
        <v>28.683098591549296</v>
      </c>
      <c r="H23" s="31">
        <f t="shared" ref="H23" si="5">IF(B23&gt;0,((F23/B23)^(1/4)-1),"-")</f>
        <v>0.83592914968428866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67</v>
      </c>
      <c r="C24" s="12">
        <v>37</v>
      </c>
      <c r="D24" s="12">
        <v>54</v>
      </c>
      <c r="E24" s="12">
        <v>59</v>
      </c>
      <c r="F24" s="12">
        <v>10</v>
      </c>
      <c r="G24" s="30">
        <f t="shared" si="2"/>
        <v>-0.83050847457627119</v>
      </c>
      <c r="H24" s="31">
        <f t="shared" si="3"/>
        <v>-0.37844251702426757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79</v>
      </c>
      <c r="C25" s="12">
        <v>32</v>
      </c>
      <c r="D25" s="12">
        <v>168</v>
      </c>
      <c r="E25" s="12">
        <v>134</v>
      </c>
      <c r="F25" s="12">
        <v>66</v>
      </c>
      <c r="G25" s="30">
        <f t="shared" si="2"/>
        <v>-0.5074626865671642</v>
      </c>
      <c r="H25" s="31">
        <f t="shared" si="3"/>
        <v>-4.3953070413681128E-2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17</v>
      </c>
      <c r="C26" s="12">
        <v>14</v>
      </c>
      <c r="D26" s="12">
        <v>39</v>
      </c>
      <c r="E26" s="12">
        <v>88</v>
      </c>
      <c r="F26" s="12">
        <v>74</v>
      </c>
      <c r="G26" s="30">
        <f t="shared" si="2"/>
        <v>-0.15909090909090906</v>
      </c>
      <c r="H26" s="31">
        <f t="shared" si="3"/>
        <v>0.44442733822370695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342</v>
      </c>
      <c r="C27" s="12">
        <v>374</v>
      </c>
      <c r="D27" s="12">
        <v>453</v>
      </c>
      <c r="E27" s="12">
        <v>317</v>
      </c>
      <c r="F27" s="12">
        <v>316</v>
      </c>
      <c r="G27" s="30">
        <f t="shared" si="2"/>
        <v>-3.154574132492094E-3</v>
      </c>
      <c r="H27" s="31">
        <f t="shared" si="3"/>
        <v>-1.9573042100723415E-2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47</v>
      </c>
      <c r="C28" s="12">
        <v>13</v>
      </c>
      <c r="D28" s="12">
        <v>49</v>
      </c>
      <c r="E28" s="12">
        <v>84</v>
      </c>
      <c r="F28" s="12">
        <v>20</v>
      </c>
      <c r="G28" s="30">
        <f t="shared" si="2"/>
        <v>-0.76190476190476186</v>
      </c>
      <c r="H28" s="31">
        <f t="shared" si="3"/>
        <v>-0.19233170604917127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149</v>
      </c>
      <c r="C29" s="12">
        <v>118</v>
      </c>
      <c r="D29" s="12">
        <v>287</v>
      </c>
      <c r="E29" s="12">
        <v>119</v>
      </c>
      <c r="F29" s="12">
        <v>70</v>
      </c>
      <c r="G29" s="30">
        <f t="shared" si="2"/>
        <v>-0.41176470588235292</v>
      </c>
      <c r="H29" s="31">
        <f t="shared" si="3"/>
        <v>-0.17209988503502305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72</v>
      </c>
      <c r="C30" s="12">
        <v>63</v>
      </c>
      <c r="D30" s="12">
        <v>216</v>
      </c>
      <c r="E30" s="12">
        <v>110</v>
      </c>
      <c r="F30" s="12">
        <v>110</v>
      </c>
      <c r="G30" s="30">
        <f t="shared" si="2"/>
        <v>0</v>
      </c>
      <c r="H30" s="31">
        <f t="shared" si="3"/>
        <v>0.11177024658092494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94</v>
      </c>
      <c r="C31" s="12">
        <v>46</v>
      </c>
      <c r="D31" s="12">
        <v>21</v>
      </c>
      <c r="E31" s="12">
        <v>27</v>
      </c>
      <c r="F31" s="12">
        <v>6</v>
      </c>
      <c r="G31" s="30">
        <f t="shared" si="2"/>
        <v>-0.77777777777777779</v>
      </c>
      <c r="H31" s="31">
        <f t="shared" si="3"/>
        <v>-0.49736138596407486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795</v>
      </c>
      <c r="C32" s="12">
        <v>15</v>
      </c>
      <c r="D32" s="12">
        <v>24</v>
      </c>
      <c r="E32" s="12">
        <v>52</v>
      </c>
      <c r="F32" s="12">
        <v>13</v>
      </c>
      <c r="G32" s="30">
        <f t="shared" si="2"/>
        <v>-0.75</v>
      </c>
      <c r="H32" s="31">
        <f t="shared" si="3"/>
        <v>-0.64240284420156357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25</v>
      </c>
      <c r="C33" s="12">
        <v>65</v>
      </c>
      <c r="D33" s="12">
        <v>26</v>
      </c>
      <c r="E33" s="12">
        <v>101</v>
      </c>
      <c r="F33" s="12">
        <v>37</v>
      </c>
      <c r="G33" s="30">
        <f t="shared" si="2"/>
        <v>-0.63366336633663367</v>
      </c>
      <c r="H33" s="31">
        <f t="shared" si="3"/>
        <v>0.10297439048222867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27</v>
      </c>
      <c r="C34" s="12">
        <v>110</v>
      </c>
      <c r="D34" s="12">
        <v>41</v>
      </c>
      <c r="E34" s="12">
        <v>20</v>
      </c>
      <c r="F34" s="12">
        <v>41</v>
      </c>
      <c r="G34" s="30">
        <f t="shared" ref="G34:G35" si="6">IF(E34&gt;0,F34/E34-1,"-")</f>
        <v>1.0499999999999998</v>
      </c>
      <c r="H34" s="31">
        <f t="shared" ref="H34:H35" si="7">IF(B34&gt;0,((F34/B34)^(1/4)-1),"-")</f>
        <v>0.11008190420594222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6</v>
      </c>
      <c r="C35" s="12">
        <v>0</v>
      </c>
      <c r="D35" s="12">
        <v>24</v>
      </c>
      <c r="E35" s="12">
        <v>13</v>
      </c>
      <c r="F35" s="12">
        <v>12</v>
      </c>
      <c r="G35" s="30">
        <f t="shared" si="6"/>
        <v>-7.6923076923076872E-2</v>
      </c>
      <c r="H35" s="31">
        <f t="shared" si="7"/>
        <v>0.18920711500272103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2301</v>
      </c>
      <c r="C36" s="19">
        <v>1150</v>
      </c>
      <c r="D36" s="19">
        <v>981</v>
      </c>
      <c r="E36" s="19">
        <v>950</v>
      </c>
      <c r="F36" s="19">
        <v>578</v>
      </c>
      <c r="G36" s="30">
        <f t="shared" si="2"/>
        <v>-0.39157894736842103</v>
      </c>
      <c r="H36" s="32">
        <f t="shared" si="3"/>
        <v>-0.29204964325653526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30199</v>
      </c>
      <c r="C37" s="64">
        <v>19979</v>
      </c>
      <c r="D37" s="64">
        <v>26415</v>
      </c>
      <c r="E37" s="64">
        <v>30616</v>
      </c>
      <c r="F37" s="64">
        <v>27646</v>
      </c>
      <c r="G37" s="66">
        <f t="shared" si="2"/>
        <v>-9.700810033969165E-2</v>
      </c>
      <c r="H37" s="67">
        <f t="shared" si="3"/>
        <v>-2.1839918475944353E-2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116159</v>
      </c>
      <c r="C38" s="68">
        <v>107258</v>
      </c>
      <c r="D38" s="68">
        <v>110981</v>
      </c>
      <c r="E38" s="68">
        <v>136705</v>
      </c>
      <c r="F38" s="68">
        <v>138945</v>
      </c>
      <c r="G38" s="66">
        <f t="shared" si="2"/>
        <v>1.6385647928020219E-2</v>
      </c>
      <c r="H38" s="66">
        <f t="shared" si="3"/>
        <v>4.5797296103942564E-2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103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121809</v>
      </c>
      <c r="C5" s="21">
        <v>135271</v>
      </c>
      <c r="D5" s="21">
        <v>146779</v>
      </c>
      <c r="E5" s="21">
        <v>140615</v>
      </c>
      <c r="F5" s="12">
        <v>137298</v>
      </c>
      <c r="G5" s="30">
        <f t="shared" ref="G5" si="0">IF(E5&gt;0,F5/E5-1,"-")</f>
        <v>-2.3589233012125344E-2</v>
      </c>
      <c r="H5" s="31">
        <f t="shared" ref="H5" si="1">IF(B5&gt;0,((F5/B5)^(1/4)-1),"-")</f>
        <v>3.0377124441951953E-2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20518</v>
      </c>
      <c r="C6" s="12">
        <v>21444</v>
      </c>
      <c r="D6" s="12">
        <v>23226</v>
      </c>
      <c r="E6" s="12">
        <v>20756</v>
      </c>
      <c r="F6" s="12">
        <v>22900</v>
      </c>
      <c r="G6" s="30">
        <f t="shared" ref="G6:G38" si="2">IF(E6&gt;0,F6/E6-1,"-")</f>
        <v>0.10329543264598184</v>
      </c>
      <c r="H6" s="31">
        <f t="shared" ref="H6:H38" si="3">IF(B6&gt;0,((F6/B6)^(1/4)-1),"-")</f>
        <v>2.7839051640753398E-2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10167</v>
      </c>
      <c r="C7" s="12">
        <v>8082</v>
      </c>
      <c r="D7" s="12">
        <v>8647</v>
      </c>
      <c r="E7" s="12">
        <v>10210</v>
      </c>
      <c r="F7" s="12">
        <v>10419</v>
      </c>
      <c r="G7" s="30">
        <f t="shared" si="2"/>
        <v>2.0470127326150722E-2</v>
      </c>
      <c r="H7" s="31">
        <f t="shared" si="3"/>
        <v>6.139741703087731E-3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2835</v>
      </c>
      <c r="C8" s="12">
        <v>3666</v>
      </c>
      <c r="D8" s="12">
        <v>3714</v>
      </c>
      <c r="E8" s="12">
        <v>4311</v>
      </c>
      <c r="F8" s="12">
        <v>5625</v>
      </c>
      <c r="G8" s="30">
        <f t="shared" si="2"/>
        <v>0.30480167014613779</v>
      </c>
      <c r="H8" s="31">
        <f t="shared" si="3"/>
        <v>0.18684052195209766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2443</v>
      </c>
      <c r="C9" s="12">
        <v>2211</v>
      </c>
      <c r="D9" s="12">
        <v>2731</v>
      </c>
      <c r="E9" s="12">
        <v>2821</v>
      </c>
      <c r="F9" s="12">
        <v>2713</v>
      </c>
      <c r="G9" s="30">
        <f t="shared" si="2"/>
        <v>-3.8284296348812474E-2</v>
      </c>
      <c r="H9" s="31">
        <f t="shared" si="3"/>
        <v>2.6553484992941856E-2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282</v>
      </c>
      <c r="C10" s="12">
        <v>313</v>
      </c>
      <c r="D10" s="12">
        <v>360</v>
      </c>
      <c r="E10" s="12">
        <v>242</v>
      </c>
      <c r="F10" s="12">
        <v>162</v>
      </c>
      <c r="G10" s="30">
        <f t="shared" si="2"/>
        <v>-0.33057851239669422</v>
      </c>
      <c r="H10" s="31">
        <f t="shared" si="3"/>
        <v>-0.12940438264377463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77</v>
      </c>
      <c r="C11" s="12">
        <v>163</v>
      </c>
      <c r="D11" s="12">
        <v>102</v>
      </c>
      <c r="E11" s="12">
        <v>124</v>
      </c>
      <c r="F11" s="12">
        <v>376</v>
      </c>
      <c r="G11" s="30">
        <f t="shared" si="2"/>
        <v>2.032258064516129</v>
      </c>
      <c r="H11" s="31">
        <f t="shared" si="3"/>
        <v>0.48653205958423973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452</v>
      </c>
      <c r="C12" s="12">
        <v>476</v>
      </c>
      <c r="D12" s="12">
        <v>502</v>
      </c>
      <c r="E12" s="12">
        <v>751</v>
      </c>
      <c r="F12" s="12">
        <v>510</v>
      </c>
      <c r="G12" s="30">
        <f t="shared" si="2"/>
        <v>-0.32090545938748338</v>
      </c>
      <c r="H12" s="31">
        <f t="shared" si="3"/>
        <v>3.064223439943814E-2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413</v>
      </c>
      <c r="C13" s="12">
        <v>482</v>
      </c>
      <c r="D13" s="12">
        <v>662</v>
      </c>
      <c r="E13" s="12">
        <v>556</v>
      </c>
      <c r="F13" s="12">
        <v>596</v>
      </c>
      <c r="G13" s="30">
        <f t="shared" si="2"/>
        <v>7.1942446043165464E-2</v>
      </c>
      <c r="H13" s="31">
        <f t="shared" si="3"/>
        <v>9.6034064209635117E-2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69</v>
      </c>
      <c r="C14" s="12">
        <v>104</v>
      </c>
      <c r="D14" s="12">
        <v>109</v>
      </c>
      <c r="E14" s="12">
        <v>152</v>
      </c>
      <c r="F14" s="12">
        <v>46</v>
      </c>
      <c r="G14" s="30">
        <f t="shared" si="2"/>
        <v>-0.69736842105263164</v>
      </c>
      <c r="H14" s="31">
        <f t="shared" si="3"/>
        <v>-9.6397996390155227E-2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1891</v>
      </c>
      <c r="C15" s="12">
        <v>1949</v>
      </c>
      <c r="D15" s="12">
        <v>1928</v>
      </c>
      <c r="E15" s="12">
        <v>1875</v>
      </c>
      <c r="F15" s="12">
        <v>2448</v>
      </c>
      <c r="G15" s="30">
        <f t="shared" si="2"/>
        <v>0.30560000000000009</v>
      </c>
      <c r="H15" s="31">
        <f t="shared" si="3"/>
        <v>6.6669730783994297E-2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564</v>
      </c>
      <c r="C16" s="12">
        <v>860</v>
      </c>
      <c r="D16" s="12">
        <v>653</v>
      </c>
      <c r="E16" s="12">
        <v>1278</v>
      </c>
      <c r="F16" s="12">
        <v>714</v>
      </c>
      <c r="G16" s="30">
        <f t="shared" si="2"/>
        <v>-0.44131455399061037</v>
      </c>
      <c r="H16" s="31">
        <f t="shared" si="3"/>
        <v>6.0729816888163368E-2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75</v>
      </c>
      <c r="C17" s="12">
        <v>279</v>
      </c>
      <c r="D17" s="12">
        <v>450</v>
      </c>
      <c r="E17" s="12">
        <v>140</v>
      </c>
      <c r="F17" s="12">
        <v>142</v>
      </c>
      <c r="G17" s="30">
        <f t="shared" si="2"/>
        <v>1.4285714285714235E-2</v>
      </c>
      <c r="H17" s="31">
        <f t="shared" si="3"/>
        <v>0.1730236553610871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158</v>
      </c>
      <c r="C18" s="12">
        <v>175</v>
      </c>
      <c r="D18" s="12">
        <v>73</v>
      </c>
      <c r="E18" s="12">
        <v>248</v>
      </c>
      <c r="F18" s="12">
        <v>153</v>
      </c>
      <c r="G18" s="30">
        <f t="shared" si="2"/>
        <v>-0.38306451612903225</v>
      </c>
      <c r="H18" s="31">
        <f t="shared" si="3"/>
        <v>-8.0070493366305451E-3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354</v>
      </c>
      <c r="C19" s="12">
        <v>297</v>
      </c>
      <c r="D19" s="12">
        <v>117</v>
      </c>
      <c r="E19" s="12">
        <v>491</v>
      </c>
      <c r="F19" s="12">
        <v>248</v>
      </c>
      <c r="G19" s="30">
        <f t="shared" si="2"/>
        <v>-0.49490835030549896</v>
      </c>
      <c r="H19" s="31">
        <f t="shared" si="3"/>
        <v>-8.5124274212405759E-2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3873</v>
      </c>
      <c r="C20" s="12">
        <v>5284</v>
      </c>
      <c r="D20" s="12">
        <v>5830</v>
      </c>
      <c r="E20" s="12">
        <v>3771</v>
      </c>
      <c r="F20" s="12">
        <v>3952</v>
      </c>
      <c r="G20" s="30">
        <f t="shared" si="2"/>
        <v>4.7997878546804484E-2</v>
      </c>
      <c r="H20" s="31">
        <f t="shared" si="3"/>
        <v>5.0608579364053163E-3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755</v>
      </c>
      <c r="C21" s="12">
        <v>1393</v>
      </c>
      <c r="D21" s="12">
        <v>506</v>
      </c>
      <c r="E21" s="12">
        <v>657</v>
      </c>
      <c r="F21" s="12">
        <v>567</v>
      </c>
      <c r="G21" s="30">
        <f t="shared" si="2"/>
        <v>-0.13698630136986301</v>
      </c>
      <c r="H21" s="31">
        <f t="shared" si="3"/>
        <v>-6.9087146528713284E-2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303</v>
      </c>
      <c r="C22" s="12">
        <v>63</v>
      </c>
      <c r="D22" s="12">
        <v>88</v>
      </c>
      <c r="E22" s="12">
        <v>246</v>
      </c>
      <c r="F22" s="12">
        <v>489</v>
      </c>
      <c r="G22" s="30">
        <f t="shared" si="2"/>
        <v>0.98780487804878048</v>
      </c>
      <c r="H22" s="31">
        <f t="shared" si="3"/>
        <v>0.12711066097990797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497</v>
      </c>
      <c r="C23" s="12">
        <v>873</v>
      </c>
      <c r="D23" s="12">
        <v>1983</v>
      </c>
      <c r="E23" s="12">
        <v>8061</v>
      </c>
      <c r="F23" s="12">
        <v>3324</v>
      </c>
      <c r="G23" s="30">
        <f t="shared" ref="G23" si="4">IF(E23&gt;0,F23/E23-1,"-")</f>
        <v>-0.58764421287681423</v>
      </c>
      <c r="H23" s="31">
        <f t="shared" ref="H23" si="5">IF(B23&gt;0,((F23/B23)^(1/4)-1),"-")</f>
        <v>0.60814852449323054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171</v>
      </c>
      <c r="C24" s="12">
        <v>375</v>
      </c>
      <c r="D24" s="12">
        <v>206</v>
      </c>
      <c r="E24" s="12">
        <v>253</v>
      </c>
      <c r="F24" s="12">
        <v>447</v>
      </c>
      <c r="G24" s="30">
        <f t="shared" si="2"/>
        <v>0.76679841897233203</v>
      </c>
      <c r="H24" s="31">
        <f t="shared" si="3"/>
        <v>0.27153363625793681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248</v>
      </c>
      <c r="C25" s="12">
        <v>447</v>
      </c>
      <c r="D25" s="12">
        <v>542</v>
      </c>
      <c r="E25" s="12">
        <v>372</v>
      </c>
      <c r="F25" s="12">
        <v>525</v>
      </c>
      <c r="G25" s="30">
        <f t="shared" si="2"/>
        <v>0.41129032258064524</v>
      </c>
      <c r="H25" s="31">
        <f t="shared" si="3"/>
        <v>0.20622105690393444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146</v>
      </c>
      <c r="C26" s="12">
        <v>163</v>
      </c>
      <c r="D26" s="12">
        <v>277</v>
      </c>
      <c r="E26" s="12">
        <v>376</v>
      </c>
      <c r="F26" s="12">
        <v>345</v>
      </c>
      <c r="G26" s="30">
        <f t="shared" si="2"/>
        <v>-8.2446808510638347E-2</v>
      </c>
      <c r="H26" s="31">
        <f t="shared" si="3"/>
        <v>0.23984261581378541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1054</v>
      </c>
      <c r="C27" s="12">
        <v>959</v>
      </c>
      <c r="D27" s="12">
        <v>1111</v>
      </c>
      <c r="E27" s="12">
        <v>1546</v>
      </c>
      <c r="F27" s="12">
        <v>1570</v>
      </c>
      <c r="G27" s="30">
        <f t="shared" si="2"/>
        <v>1.5523932729624823E-2</v>
      </c>
      <c r="H27" s="31">
        <f t="shared" si="3"/>
        <v>0.1047519082159396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186</v>
      </c>
      <c r="C28" s="12">
        <v>21</v>
      </c>
      <c r="D28" s="12">
        <v>38</v>
      </c>
      <c r="E28" s="12">
        <v>92</v>
      </c>
      <c r="F28" s="12">
        <v>163</v>
      </c>
      <c r="G28" s="30">
        <f t="shared" si="2"/>
        <v>0.77173913043478271</v>
      </c>
      <c r="H28" s="31">
        <f t="shared" si="3"/>
        <v>-3.2460587260835894E-2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1277</v>
      </c>
      <c r="C29" s="12">
        <v>223</v>
      </c>
      <c r="D29" s="12">
        <v>142</v>
      </c>
      <c r="E29" s="12">
        <v>454</v>
      </c>
      <c r="F29" s="12">
        <v>278</v>
      </c>
      <c r="G29" s="30">
        <f t="shared" si="2"/>
        <v>-0.38766519823788548</v>
      </c>
      <c r="H29" s="31">
        <f t="shared" si="3"/>
        <v>-0.31693273223459073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174</v>
      </c>
      <c r="C30" s="12">
        <v>179</v>
      </c>
      <c r="D30" s="12">
        <v>531</v>
      </c>
      <c r="E30" s="12">
        <v>698</v>
      </c>
      <c r="F30" s="12">
        <v>606</v>
      </c>
      <c r="G30" s="30">
        <f t="shared" si="2"/>
        <v>-0.13180515759312317</v>
      </c>
      <c r="H30" s="31">
        <f t="shared" si="3"/>
        <v>0.3660948181225756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513</v>
      </c>
      <c r="C31" s="12">
        <v>457</v>
      </c>
      <c r="D31" s="12">
        <v>132</v>
      </c>
      <c r="E31" s="12">
        <v>343</v>
      </c>
      <c r="F31" s="12">
        <v>377</v>
      </c>
      <c r="G31" s="30">
        <f t="shared" si="2"/>
        <v>9.9125364431486895E-2</v>
      </c>
      <c r="H31" s="31">
        <f t="shared" si="3"/>
        <v>-7.4117242784918935E-2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32</v>
      </c>
      <c r="C32" s="12">
        <v>24</v>
      </c>
      <c r="D32" s="12">
        <v>3</v>
      </c>
      <c r="E32" s="12">
        <v>41</v>
      </c>
      <c r="F32" s="12">
        <v>33</v>
      </c>
      <c r="G32" s="30">
        <f t="shared" si="2"/>
        <v>-0.19512195121951215</v>
      </c>
      <c r="H32" s="31">
        <f t="shared" si="3"/>
        <v>7.7225811598622407E-3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71</v>
      </c>
      <c r="C33" s="12">
        <v>137</v>
      </c>
      <c r="D33" s="12">
        <v>69</v>
      </c>
      <c r="E33" s="12">
        <v>156</v>
      </c>
      <c r="F33" s="12">
        <v>125</v>
      </c>
      <c r="G33" s="30">
        <f t="shared" si="2"/>
        <v>-0.19871794871794868</v>
      </c>
      <c r="H33" s="31">
        <f t="shared" si="3"/>
        <v>0.15189506079576898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49</v>
      </c>
      <c r="C34" s="12">
        <v>251</v>
      </c>
      <c r="D34" s="12">
        <v>139</v>
      </c>
      <c r="E34" s="12">
        <v>369</v>
      </c>
      <c r="F34" s="12">
        <v>200</v>
      </c>
      <c r="G34" s="30">
        <f t="shared" ref="G34:G35" si="6">IF(E34&gt;0,F34/E34-1,"-")</f>
        <v>-0.45799457994579951</v>
      </c>
      <c r="H34" s="31">
        <f t="shared" ref="H34:H35" si="7">IF(B34&gt;0,((F34/B34)^(1/4)-1),"-")</f>
        <v>0.4213743662752687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78</v>
      </c>
      <c r="C35" s="12">
        <v>25</v>
      </c>
      <c r="D35" s="12">
        <v>37</v>
      </c>
      <c r="E35" s="12">
        <v>75</v>
      </c>
      <c r="F35" s="12">
        <v>82</v>
      </c>
      <c r="G35" s="30">
        <f t="shared" si="6"/>
        <v>9.3333333333333268E-2</v>
      </c>
      <c r="H35" s="31">
        <f t="shared" si="7"/>
        <v>1.2581089456409122E-2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1712</v>
      </c>
      <c r="C36" s="19">
        <v>1926</v>
      </c>
      <c r="D36" s="19">
        <v>1863</v>
      </c>
      <c r="E36" s="19">
        <v>2088</v>
      </c>
      <c r="F36" s="19">
        <v>2513</v>
      </c>
      <c r="G36" s="30">
        <f t="shared" si="2"/>
        <v>0.20354406130268199</v>
      </c>
      <c r="H36" s="32">
        <f t="shared" si="3"/>
        <v>0.10070814979267939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51437</v>
      </c>
      <c r="C37" s="64">
        <v>53301</v>
      </c>
      <c r="D37" s="64">
        <v>56771</v>
      </c>
      <c r="E37" s="64">
        <v>63553</v>
      </c>
      <c r="F37" s="64">
        <v>62648</v>
      </c>
      <c r="G37" s="66">
        <f t="shared" si="2"/>
        <v>-1.4240083080263699E-2</v>
      </c>
      <c r="H37" s="67">
        <f t="shared" si="3"/>
        <v>5.052863554473519E-2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173246</v>
      </c>
      <c r="C38" s="68">
        <v>188572</v>
      </c>
      <c r="D38" s="68">
        <v>203550</v>
      </c>
      <c r="E38" s="68">
        <v>204168</v>
      </c>
      <c r="F38" s="68">
        <v>199946</v>
      </c>
      <c r="G38" s="66">
        <f t="shared" si="2"/>
        <v>-2.0679048626621177E-2</v>
      </c>
      <c r="H38" s="66">
        <f t="shared" si="3"/>
        <v>3.6483459855764622E-2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109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112375</v>
      </c>
      <c r="C5" s="21">
        <v>115437</v>
      </c>
      <c r="D5" s="21">
        <v>128359</v>
      </c>
      <c r="E5" s="21">
        <v>135070</v>
      </c>
      <c r="F5" s="12">
        <v>109845</v>
      </c>
      <c r="G5" s="30">
        <f t="shared" ref="G5" si="0">IF(E5&gt;0,F5/E5-1,"-")</f>
        <v>-0.1867550159176723</v>
      </c>
      <c r="H5" s="31">
        <f t="shared" ref="H5" si="1">IF(B5&gt;0,((F5/B5)^(1/4)-1),"-")</f>
        <v>-5.6766296052349619E-3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25219</v>
      </c>
      <c r="C6" s="12">
        <v>26597</v>
      </c>
      <c r="D6" s="12">
        <v>27260</v>
      </c>
      <c r="E6" s="12">
        <v>20591</v>
      </c>
      <c r="F6" s="12">
        <v>17885</v>
      </c>
      <c r="G6" s="30">
        <f t="shared" ref="G6:G38" si="2">IF(E6&gt;0,F6/E6-1,"-")</f>
        <v>-0.13141663833713757</v>
      </c>
      <c r="H6" s="31">
        <f t="shared" ref="H6:H38" si="3">IF(B6&gt;0,((F6/B6)^(1/4)-1),"-")</f>
        <v>-8.2322104681201269E-2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12228</v>
      </c>
      <c r="C7" s="12">
        <v>11144</v>
      </c>
      <c r="D7" s="12">
        <v>12607</v>
      </c>
      <c r="E7" s="12">
        <v>13389</v>
      </c>
      <c r="F7" s="12">
        <v>12503</v>
      </c>
      <c r="G7" s="30">
        <f t="shared" si="2"/>
        <v>-6.6173724699380099E-2</v>
      </c>
      <c r="H7" s="31">
        <f t="shared" si="3"/>
        <v>5.5755386523177464E-3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5493</v>
      </c>
      <c r="C8" s="12">
        <v>4994</v>
      </c>
      <c r="D8" s="12">
        <v>5908</v>
      </c>
      <c r="E8" s="12">
        <v>5601</v>
      </c>
      <c r="F8" s="12">
        <v>5162</v>
      </c>
      <c r="G8" s="30">
        <f t="shared" si="2"/>
        <v>-7.8378860917693305E-2</v>
      </c>
      <c r="H8" s="31">
        <f t="shared" si="3"/>
        <v>-1.5417527307208023E-2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12941</v>
      </c>
      <c r="C9" s="12">
        <v>7757</v>
      </c>
      <c r="D9" s="12">
        <v>9402</v>
      </c>
      <c r="E9" s="12">
        <v>10596</v>
      </c>
      <c r="F9" s="12">
        <v>10491</v>
      </c>
      <c r="G9" s="30">
        <f t="shared" si="2"/>
        <v>-9.9093997734994721E-3</v>
      </c>
      <c r="H9" s="31">
        <f t="shared" si="3"/>
        <v>-5.1117881633880535E-2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516</v>
      </c>
      <c r="C10" s="12">
        <v>643</v>
      </c>
      <c r="D10" s="12">
        <v>430</v>
      </c>
      <c r="E10" s="12">
        <v>473</v>
      </c>
      <c r="F10" s="12">
        <v>469</v>
      </c>
      <c r="G10" s="30">
        <f t="shared" si="2"/>
        <v>-8.4566596194503019E-3</v>
      </c>
      <c r="H10" s="31">
        <f t="shared" si="3"/>
        <v>-2.3593222584393558E-2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365</v>
      </c>
      <c r="C11" s="12">
        <v>427</v>
      </c>
      <c r="D11" s="12">
        <v>384</v>
      </c>
      <c r="E11" s="12">
        <v>342</v>
      </c>
      <c r="F11" s="12">
        <v>447</v>
      </c>
      <c r="G11" s="30">
        <f t="shared" si="2"/>
        <v>0.30701754385964919</v>
      </c>
      <c r="H11" s="31">
        <f t="shared" si="3"/>
        <v>5.1970750537877031E-2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1649</v>
      </c>
      <c r="C12" s="12">
        <v>1476</v>
      </c>
      <c r="D12" s="12">
        <v>1178</v>
      </c>
      <c r="E12" s="12">
        <v>855</v>
      </c>
      <c r="F12" s="12">
        <v>972</v>
      </c>
      <c r="G12" s="30">
        <f t="shared" si="2"/>
        <v>0.13684210526315788</v>
      </c>
      <c r="H12" s="31">
        <f t="shared" si="3"/>
        <v>-0.12378354999883523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734</v>
      </c>
      <c r="C13" s="12">
        <v>606</v>
      </c>
      <c r="D13" s="12">
        <v>719</v>
      </c>
      <c r="E13" s="12">
        <v>727</v>
      </c>
      <c r="F13" s="12">
        <v>999</v>
      </c>
      <c r="G13" s="30">
        <f t="shared" si="2"/>
        <v>0.37414030261347997</v>
      </c>
      <c r="H13" s="31">
        <f t="shared" si="3"/>
        <v>8.010843352524688E-2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417</v>
      </c>
      <c r="C14" s="12">
        <v>486</v>
      </c>
      <c r="D14" s="12">
        <v>471</v>
      </c>
      <c r="E14" s="12">
        <v>596</v>
      </c>
      <c r="F14" s="12">
        <v>453</v>
      </c>
      <c r="G14" s="30">
        <f t="shared" si="2"/>
        <v>-0.23993288590604023</v>
      </c>
      <c r="H14" s="31">
        <f t="shared" si="3"/>
        <v>2.0917237764572327E-2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3132</v>
      </c>
      <c r="C15" s="12">
        <v>3270</v>
      </c>
      <c r="D15" s="12">
        <v>2921</v>
      </c>
      <c r="E15" s="12">
        <v>3068</v>
      </c>
      <c r="F15" s="12">
        <v>2944</v>
      </c>
      <c r="G15" s="30">
        <f t="shared" si="2"/>
        <v>-4.0417209908735319E-2</v>
      </c>
      <c r="H15" s="31">
        <f t="shared" si="3"/>
        <v>-1.5356511874149881E-2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2388</v>
      </c>
      <c r="C16" s="12">
        <v>1872</v>
      </c>
      <c r="D16" s="12">
        <v>2050</v>
      </c>
      <c r="E16" s="12">
        <v>2251</v>
      </c>
      <c r="F16" s="12">
        <v>2128</v>
      </c>
      <c r="G16" s="30">
        <f t="shared" si="2"/>
        <v>-5.4642381163927167E-2</v>
      </c>
      <c r="H16" s="31">
        <f t="shared" si="3"/>
        <v>-2.840711612645519E-2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364</v>
      </c>
      <c r="C17" s="12">
        <v>359</v>
      </c>
      <c r="D17" s="12">
        <v>268</v>
      </c>
      <c r="E17" s="12">
        <v>325</v>
      </c>
      <c r="F17" s="12">
        <v>244</v>
      </c>
      <c r="G17" s="30">
        <f t="shared" si="2"/>
        <v>-0.24923076923076926</v>
      </c>
      <c r="H17" s="31">
        <f t="shared" si="3"/>
        <v>-9.5159334122011163E-2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121</v>
      </c>
      <c r="C18" s="12">
        <v>147</v>
      </c>
      <c r="D18" s="12">
        <v>196</v>
      </c>
      <c r="E18" s="12">
        <v>341</v>
      </c>
      <c r="F18" s="12">
        <v>209</v>
      </c>
      <c r="G18" s="30">
        <f t="shared" si="2"/>
        <v>-0.38709677419354838</v>
      </c>
      <c r="H18" s="31">
        <f t="shared" si="3"/>
        <v>0.14641069488449121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859</v>
      </c>
      <c r="C19" s="12">
        <v>792</v>
      </c>
      <c r="D19" s="12">
        <v>489</v>
      </c>
      <c r="E19" s="12">
        <v>492</v>
      </c>
      <c r="F19" s="12">
        <v>690</v>
      </c>
      <c r="G19" s="30">
        <f t="shared" si="2"/>
        <v>0.40243902439024382</v>
      </c>
      <c r="H19" s="31">
        <f t="shared" si="3"/>
        <v>-5.3296502174608795E-2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1213</v>
      </c>
      <c r="C20" s="12">
        <v>926</v>
      </c>
      <c r="D20" s="12">
        <v>1235</v>
      </c>
      <c r="E20" s="12">
        <v>1086</v>
      </c>
      <c r="F20" s="12">
        <v>1563</v>
      </c>
      <c r="G20" s="30">
        <f t="shared" si="2"/>
        <v>0.43922651933701662</v>
      </c>
      <c r="H20" s="31">
        <f t="shared" si="3"/>
        <v>6.5429075022725991E-2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361</v>
      </c>
      <c r="C21" s="12">
        <v>271</v>
      </c>
      <c r="D21" s="12">
        <v>415</v>
      </c>
      <c r="E21" s="12">
        <v>568</v>
      </c>
      <c r="F21" s="12">
        <v>554</v>
      </c>
      <c r="G21" s="30">
        <f t="shared" si="2"/>
        <v>-2.4647887323943629E-2</v>
      </c>
      <c r="H21" s="31">
        <f t="shared" si="3"/>
        <v>0.1130140348072326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302</v>
      </c>
      <c r="C22" s="12">
        <v>160</v>
      </c>
      <c r="D22" s="12">
        <v>130</v>
      </c>
      <c r="E22" s="12">
        <v>333</v>
      </c>
      <c r="F22" s="12">
        <v>337</v>
      </c>
      <c r="G22" s="30">
        <f t="shared" si="2"/>
        <v>1.2012012012011963E-2</v>
      </c>
      <c r="H22" s="31">
        <f t="shared" si="3"/>
        <v>2.7793198729064938E-2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307</v>
      </c>
      <c r="C23" s="12">
        <v>199</v>
      </c>
      <c r="D23" s="12">
        <v>262</v>
      </c>
      <c r="E23" s="12">
        <v>574</v>
      </c>
      <c r="F23" s="12">
        <v>606</v>
      </c>
      <c r="G23" s="30">
        <f t="shared" ref="G23" si="4">IF(E23&gt;0,F23/E23-1,"-")</f>
        <v>5.5749128919860613E-2</v>
      </c>
      <c r="H23" s="31">
        <f t="shared" ref="H23" si="5">IF(B23&gt;0,((F23/B23)^(1/4)-1),"-")</f>
        <v>0.18531440446617609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141</v>
      </c>
      <c r="C24" s="12">
        <v>165</v>
      </c>
      <c r="D24" s="12">
        <v>223</v>
      </c>
      <c r="E24" s="12">
        <v>235</v>
      </c>
      <c r="F24" s="12">
        <v>129</v>
      </c>
      <c r="G24" s="30">
        <f t="shared" si="2"/>
        <v>-0.45106382978723403</v>
      </c>
      <c r="H24" s="31">
        <f t="shared" si="3"/>
        <v>-2.1991454743222838E-2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664</v>
      </c>
      <c r="C25" s="12">
        <v>804</v>
      </c>
      <c r="D25" s="12">
        <v>768</v>
      </c>
      <c r="E25" s="12">
        <v>1753</v>
      </c>
      <c r="F25" s="12">
        <v>946</v>
      </c>
      <c r="G25" s="30">
        <f t="shared" si="2"/>
        <v>-0.46035367940673133</v>
      </c>
      <c r="H25" s="31">
        <f t="shared" si="3"/>
        <v>9.2523441921575911E-2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532</v>
      </c>
      <c r="C26" s="12">
        <v>338</v>
      </c>
      <c r="D26" s="12">
        <v>617</v>
      </c>
      <c r="E26" s="12">
        <v>827</v>
      </c>
      <c r="F26" s="12">
        <v>812</v>
      </c>
      <c r="G26" s="30">
        <f t="shared" si="2"/>
        <v>-1.8137847642079818E-2</v>
      </c>
      <c r="H26" s="31">
        <f t="shared" si="3"/>
        <v>0.11150417733928664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2975</v>
      </c>
      <c r="C27" s="12">
        <v>2907</v>
      </c>
      <c r="D27" s="12">
        <v>3334</v>
      </c>
      <c r="E27" s="12">
        <v>4091</v>
      </c>
      <c r="F27" s="12">
        <v>4874</v>
      </c>
      <c r="G27" s="30">
        <f t="shared" si="2"/>
        <v>0.19139574676118309</v>
      </c>
      <c r="H27" s="31">
        <f t="shared" si="3"/>
        <v>0.13135692290587087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451</v>
      </c>
      <c r="C28" s="12">
        <v>366</v>
      </c>
      <c r="D28" s="12">
        <v>198</v>
      </c>
      <c r="E28" s="12">
        <v>450</v>
      </c>
      <c r="F28" s="12">
        <v>504</v>
      </c>
      <c r="G28" s="30">
        <f t="shared" si="2"/>
        <v>0.12000000000000011</v>
      </c>
      <c r="H28" s="31">
        <f t="shared" si="3"/>
        <v>2.8166616433247249E-2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731</v>
      </c>
      <c r="C29" s="12">
        <v>512</v>
      </c>
      <c r="D29" s="12">
        <v>856</v>
      </c>
      <c r="E29" s="12">
        <v>970</v>
      </c>
      <c r="F29" s="12">
        <v>903</v>
      </c>
      <c r="G29" s="30">
        <f t="shared" si="2"/>
        <v>-6.9072164948453585E-2</v>
      </c>
      <c r="H29" s="31">
        <f t="shared" si="3"/>
        <v>5.4247532817802036E-2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414</v>
      </c>
      <c r="C30" s="12">
        <v>202</v>
      </c>
      <c r="D30" s="12">
        <v>738</v>
      </c>
      <c r="E30" s="12">
        <v>317</v>
      </c>
      <c r="F30" s="12">
        <v>805</v>
      </c>
      <c r="G30" s="30">
        <f t="shared" si="2"/>
        <v>1.5394321766561516</v>
      </c>
      <c r="H30" s="31">
        <f t="shared" si="3"/>
        <v>0.18086128633163034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180</v>
      </c>
      <c r="C31" s="12">
        <v>567</v>
      </c>
      <c r="D31" s="12">
        <v>250</v>
      </c>
      <c r="E31" s="12">
        <v>1094</v>
      </c>
      <c r="F31" s="12">
        <v>347</v>
      </c>
      <c r="G31" s="30">
        <f t="shared" si="2"/>
        <v>-0.68281535648994518</v>
      </c>
      <c r="H31" s="31">
        <f t="shared" si="3"/>
        <v>0.17832269489752628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121</v>
      </c>
      <c r="C32" s="12">
        <v>74</v>
      </c>
      <c r="D32" s="12">
        <v>156</v>
      </c>
      <c r="E32" s="12">
        <v>230</v>
      </c>
      <c r="F32" s="12">
        <v>313</v>
      </c>
      <c r="G32" s="30">
        <f t="shared" si="2"/>
        <v>0.36086956521739122</v>
      </c>
      <c r="H32" s="31">
        <f t="shared" si="3"/>
        <v>0.26820581972235424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392</v>
      </c>
      <c r="C33" s="12">
        <v>362</v>
      </c>
      <c r="D33" s="12">
        <v>431</v>
      </c>
      <c r="E33" s="12">
        <v>440</v>
      </c>
      <c r="F33" s="12">
        <v>540</v>
      </c>
      <c r="G33" s="30">
        <f t="shared" si="2"/>
        <v>0.22727272727272729</v>
      </c>
      <c r="H33" s="31">
        <f t="shared" si="3"/>
        <v>8.337029433796439E-2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192</v>
      </c>
      <c r="C34" s="12">
        <v>257</v>
      </c>
      <c r="D34" s="12">
        <v>250</v>
      </c>
      <c r="E34" s="12">
        <v>495</v>
      </c>
      <c r="F34" s="12">
        <v>351</v>
      </c>
      <c r="G34" s="30">
        <f t="shared" ref="G34:G35" si="6">IF(E34&gt;0,F34/E34-1,"-")</f>
        <v>-0.29090909090909089</v>
      </c>
      <c r="H34" s="31">
        <f t="shared" ref="H34:H35" si="7">IF(B34&gt;0,((F34/B34)^(1/4)-1),"-")</f>
        <v>0.16279049200575946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152</v>
      </c>
      <c r="C35" s="12">
        <v>122</v>
      </c>
      <c r="D35" s="12">
        <v>98</v>
      </c>
      <c r="E35" s="12">
        <v>205</v>
      </c>
      <c r="F35" s="12">
        <v>296</v>
      </c>
      <c r="G35" s="30">
        <f t="shared" si="6"/>
        <v>0.44390243902439019</v>
      </c>
      <c r="H35" s="31">
        <f t="shared" si="7"/>
        <v>0.18130496902735538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4810</v>
      </c>
      <c r="C36" s="19">
        <v>2952</v>
      </c>
      <c r="D36" s="19">
        <v>3215</v>
      </c>
      <c r="E36" s="19">
        <v>4292</v>
      </c>
      <c r="F36" s="19">
        <v>5022</v>
      </c>
      <c r="G36" s="30">
        <f t="shared" si="2"/>
        <v>0.17008387698042871</v>
      </c>
      <c r="H36" s="32">
        <f t="shared" si="3"/>
        <v>1.0841137993955696E-2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80364</v>
      </c>
      <c r="C37" s="64">
        <v>71754</v>
      </c>
      <c r="D37" s="64">
        <v>77459</v>
      </c>
      <c r="E37" s="64">
        <v>77607</v>
      </c>
      <c r="F37" s="64">
        <v>74498</v>
      </c>
      <c r="G37" s="66">
        <f t="shared" si="2"/>
        <v>-4.0060819255994917E-2</v>
      </c>
      <c r="H37" s="67">
        <f t="shared" si="3"/>
        <v>-1.8770114385153969E-2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192739</v>
      </c>
      <c r="C38" s="68">
        <v>187191</v>
      </c>
      <c r="D38" s="68">
        <v>205818</v>
      </c>
      <c r="E38" s="68">
        <v>212677</v>
      </c>
      <c r="F38" s="68">
        <v>184343</v>
      </c>
      <c r="G38" s="66">
        <f t="shared" si="2"/>
        <v>-0.13322550158221147</v>
      </c>
      <c r="H38" s="66">
        <f t="shared" si="3"/>
        <v>-1.1072936042271886E-2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102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180959</v>
      </c>
      <c r="C5" s="21">
        <v>191453</v>
      </c>
      <c r="D5" s="21">
        <v>204283</v>
      </c>
      <c r="E5" s="21">
        <v>217373</v>
      </c>
      <c r="F5" s="12">
        <v>230385</v>
      </c>
      <c r="G5" s="30">
        <f t="shared" ref="G5" si="0">IF(E5&gt;0,F5/E5-1,"-")</f>
        <v>5.9860240232227468E-2</v>
      </c>
      <c r="H5" s="31">
        <f t="shared" ref="H5" si="1">IF(B5&gt;0,((F5/B5)^(1/4)-1),"-")</f>
        <v>6.2229853614680364E-2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52313</v>
      </c>
      <c r="C6" s="12">
        <v>51563</v>
      </c>
      <c r="D6" s="12">
        <v>52034</v>
      </c>
      <c r="E6" s="12">
        <v>68767</v>
      </c>
      <c r="F6" s="12">
        <v>64761</v>
      </c>
      <c r="G6" s="30">
        <f t="shared" ref="G6:G38" si="2">IF(E6&gt;0,F6/E6-1,"-")</f>
        <v>-5.8254686113979104E-2</v>
      </c>
      <c r="H6" s="31">
        <f t="shared" ref="H6:H38" si="3">IF(B6&gt;0,((F6/B6)^(1/4)-1),"-")</f>
        <v>5.4814229923855873E-2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46318</v>
      </c>
      <c r="C7" s="12">
        <v>39204</v>
      </c>
      <c r="D7" s="12">
        <v>45722</v>
      </c>
      <c r="E7" s="12">
        <v>48946</v>
      </c>
      <c r="F7" s="12">
        <v>49891</v>
      </c>
      <c r="G7" s="30">
        <f t="shared" si="2"/>
        <v>1.9306991378253535E-2</v>
      </c>
      <c r="H7" s="31">
        <f t="shared" si="3"/>
        <v>1.8751128021165853E-2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24381</v>
      </c>
      <c r="C8" s="12">
        <v>29072</v>
      </c>
      <c r="D8" s="12">
        <v>27538</v>
      </c>
      <c r="E8" s="12">
        <v>21232</v>
      </c>
      <c r="F8" s="12">
        <v>24216</v>
      </c>
      <c r="G8" s="30">
        <f t="shared" si="2"/>
        <v>0.14054257724189911</v>
      </c>
      <c r="H8" s="31">
        <f t="shared" si="3"/>
        <v>-1.6962020005394374E-3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22139</v>
      </c>
      <c r="C9" s="12">
        <v>19338</v>
      </c>
      <c r="D9" s="12">
        <v>25057</v>
      </c>
      <c r="E9" s="12">
        <v>22238</v>
      </c>
      <c r="F9" s="12">
        <v>24405</v>
      </c>
      <c r="G9" s="30">
        <f t="shared" si="2"/>
        <v>9.7445813472434528E-2</v>
      </c>
      <c r="H9" s="31">
        <f t="shared" si="3"/>
        <v>2.4660991157169798E-2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637</v>
      </c>
      <c r="C10" s="12">
        <v>974</v>
      </c>
      <c r="D10" s="12">
        <v>1207</v>
      </c>
      <c r="E10" s="12">
        <v>1237</v>
      </c>
      <c r="F10" s="12">
        <v>1262</v>
      </c>
      <c r="G10" s="30">
        <f t="shared" si="2"/>
        <v>2.0210185933710489E-2</v>
      </c>
      <c r="H10" s="31">
        <f t="shared" si="3"/>
        <v>0.18639683829645604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628</v>
      </c>
      <c r="C11" s="12">
        <v>777</v>
      </c>
      <c r="D11" s="12">
        <v>569</v>
      </c>
      <c r="E11" s="12">
        <v>505</v>
      </c>
      <c r="F11" s="12">
        <v>478</v>
      </c>
      <c r="G11" s="30">
        <f t="shared" si="2"/>
        <v>-5.3465346534653513E-2</v>
      </c>
      <c r="H11" s="31">
        <f t="shared" si="3"/>
        <v>-6.5956584560976417E-2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1455</v>
      </c>
      <c r="C12" s="12">
        <v>1440</v>
      </c>
      <c r="D12" s="12">
        <v>1741</v>
      </c>
      <c r="E12" s="12">
        <v>1862</v>
      </c>
      <c r="F12" s="12">
        <v>1442</v>
      </c>
      <c r="G12" s="30">
        <f t="shared" si="2"/>
        <v>-0.22556390977443608</v>
      </c>
      <c r="H12" s="31">
        <f t="shared" si="3"/>
        <v>-2.2412001922049729E-3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1356</v>
      </c>
      <c r="C13" s="12">
        <v>1442</v>
      </c>
      <c r="D13" s="12">
        <v>975</v>
      </c>
      <c r="E13" s="12">
        <v>1446</v>
      </c>
      <c r="F13" s="12">
        <v>1374</v>
      </c>
      <c r="G13" s="30">
        <f t="shared" si="2"/>
        <v>-4.9792531120331995E-2</v>
      </c>
      <c r="H13" s="31">
        <f t="shared" si="3"/>
        <v>3.3021913310509188E-3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701</v>
      </c>
      <c r="C14" s="12">
        <v>944</v>
      </c>
      <c r="D14" s="12">
        <v>660</v>
      </c>
      <c r="E14" s="12">
        <v>1330</v>
      </c>
      <c r="F14" s="12">
        <v>945</v>
      </c>
      <c r="G14" s="30">
        <f t="shared" si="2"/>
        <v>-0.28947368421052633</v>
      </c>
      <c r="H14" s="31">
        <f t="shared" si="3"/>
        <v>7.7527710552062867E-2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12561</v>
      </c>
      <c r="C15" s="12">
        <v>7302</v>
      </c>
      <c r="D15" s="12">
        <v>6539</v>
      </c>
      <c r="E15" s="12">
        <v>6289</v>
      </c>
      <c r="F15" s="12">
        <v>10457</v>
      </c>
      <c r="G15" s="30">
        <f t="shared" si="2"/>
        <v>0.66274447447924945</v>
      </c>
      <c r="H15" s="31">
        <f t="shared" si="3"/>
        <v>-4.4796900302546461E-2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3284</v>
      </c>
      <c r="C16" s="12">
        <v>2670</v>
      </c>
      <c r="D16" s="12">
        <v>3921</v>
      </c>
      <c r="E16" s="12">
        <v>3713</v>
      </c>
      <c r="F16" s="12">
        <v>4139</v>
      </c>
      <c r="G16" s="30">
        <f t="shared" si="2"/>
        <v>0.1147320226232158</v>
      </c>
      <c r="H16" s="31">
        <f t="shared" si="3"/>
        <v>5.9553936881534986E-2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587</v>
      </c>
      <c r="C17" s="12">
        <v>1127</v>
      </c>
      <c r="D17" s="12">
        <v>736</v>
      </c>
      <c r="E17" s="12">
        <v>963</v>
      </c>
      <c r="F17" s="12">
        <v>1023</v>
      </c>
      <c r="G17" s="30">
        <f t="shared" si="2"/>
        <v>6.230529595015577E-2</v>
      </c>
      <c r="H17" s="31">
        <f t="shared" si="3"/>
        <v>0.14897183567142736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436</v>
      </c>
      <c r="C18" s="12">
        <v>310</v>
      </c>
      <c r="D18" s="12">
        <v>177</v>
      </c>
      <c r="E18" s="12">
        <v>498</v>
      </c>
      <c r="F18" s="12">
        <v>335</v>
      </c>
      <c r="G18" s="30">
        <f t="shared" si="2"/>
        <v>-0.32730923694779113</v>
      </c>
      <c r="H18" s="31">
        <f t="shared" si="3"/>
        <v>-6.3754853254899602E-2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1748</v>
      </c>
      <c r="C19" s="12">
        <v>820</v>
      </c>
      <c r="D19" s="12">
        <v>778</v>
      </c>
      <c r="E19" s="12">
        <v>1252</v>
      </c>
      <c r="F19" s="12">
        <v>970</v>
      </c>
      <c r="G19" s="30">
        <f t="shared" si="2"/>
        <v>-0.22523961661341851</v>
      </c>
      <c r="H19" s="31">
        <f t="shared" si="3"/>
        <v>-0.13690703546450633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5791</v>
      </c>
      <c r="C20" s="12">
        <v>5779</v>
      </c>
      <c r="D20" s="12">
        <v>7115</v>
      </c>
      <c r="E20" s="12">
        <v>6600</v>
      </c>
      <c r="F20" s="12">
        <v>6082</v>
      </c>
      <c r="G20" s="30">
        <f t="shared" si="2"/>
        <v>-7.8484848484848491E-2</v>
      </c>
      <c r="H20" s="31">
        <f t="shared" si="3"/>
        <v>1.2332576976235021E-2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1480</v>
      </c>
      <c r="C21" s="12">
        <v>972</v>
      </c>
      <c r="D21" s="12">
        <v>3083</v>
      </c>
      <c r="E21" s="12">
        <v>1998</v>
      </c>
      <c r="F21" s="12">
        <v>1918</v>
      </c>
      <c r="G21" s="30">
        <f t="shared" si="2"/>
        <v>-4.0040040040040026E-2</v>
      </c>
      <c r="H21" s="31">
        <f t="shared" si="3"/>
        <v>6.6956520477656989E-2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744</v>
      </c>
      <c r="C22" s="12">
        <v>919</v>
      </c>
      <c r="D22" s="12">
        <v>385</v>
      </c>
      <c r="E22" s="12">
        <v>922</v>
      </c>
      <c r="F22" s="12">
        <v>376</v>
      </c>
      <c r="G22" s="30">
        <f t="shared" si="2"/>
        <v>-0.59219088937093278</v>
      </c>
      <c r="H22" s="31">
        <f t="shared" si="3"/>
        <v>-0.15685216857467399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824</v>
      </c>
      <c r="C23" s="12">
        <v>463</v>
      </c>
      <c r="D23" s="12">
        <v>390</v>
      </c>
      <c r="E23" s="12">
        <v>1625</v>
      </c>
      <c r="F23" s="12">
        <v>897</v>
      </c>
      <c r="G23" s="30">
        <f t="shared" ref="G23" si="4">IF(E23&gt;0,F23/E23-1,"-")</f>
        <v>-0.44799999999999995</v>
      </c>
      <c r="H23" s="31">
        <f t="shared" ref="H23" si="5">IF(B23&gt;0,((F23/B23)^(1/4)-1),"-")</f>
        <v>2.144810683182552E-2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692</v>
      </c>
      <c r="C24" s="12">
        <v>748</v>
      </c>
      <c r="D24" s="12">
        <v>633</v>
      </c>
      <c r="E24" s="12">
        <v>768</v>
      </c>
      <c r="F24" s="12">
        <v>891</v>
      </c>
      <c r="G24" s="30">
        <f t="shared" si="2"/>
        <v>0.16015625</v>
      </c>
      <c r="H24" s="31">
        <f t="shared" si="3"/>
        <v>6.522880659911956E-2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1533</v>
      </c>
      <c r="C25" s="12">
        <v>1239</v>
      </c>
      <c r="D25" s="12">
        <v>1674</v>
      </c>
      <c r="E25" s="12">
        <v>1280</v>
      </c>
      <c r="F25" s="12">
        <v>1958</v>
      </c>
      <c r="G25" s="30">
        <f t="shared" si="2"/>
        <v>0.52968750000000009</v>
      </c>
      <c r="H25" s="31">
        <f t="shared" si="3"/>
        <v>6.308412563529342E-2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1959</v>
      </c>
      <c r="C26" s="12">
        <v>1560</v>
      </c>
      <c r="D26" s="12">
        <v>1023</v>
      </c>
      <c r="E26" s="12">
        <v>1045</v>
      </c>
      <c r="F26" s="12">
        <v>982</v>
      </c>
      <c r="G26" s="30">
        <f t="shared" si="2"/>
        <v>-6.0287081339712945E-2</v>
      </c>
      <c r="H26" s="31">
        <f t="shared" si="3"/>
        <v>-0.15856753780151556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5569</v>
      </c>
      <c r="C27" s="12">
        <v>3212</v>
      </c>
      <c r="D27" s="12">
        <v>3415</v>
      </c>
      <c r="E27" s="12">
        <v>3661</v>
      </c>
      <c r="F27" s="12">
        <v>3655</v>
      </c>
      <c r="G27" s="30">
        <f t="shared" si="2"/>
        <v>-1.6388964763726088E-3</v>
      </c>
      <c r="H27" s="31">
        <f t="shared" si="3"/>
        <v>-9.9927400546260481E-2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618</v>
      </c>
      <c r="C28" s="12">
        <v>483</v>
      </c>
      <c r="D28" s="12">
        <v>903</v>
      </c>
      <c r="E28" s="12">
        <v>647</v>
      </c>
      <c r="F28" s="12">
        <v>916</v>
      </c>
      <c r="G28" s="30">
        <f t="shared" si="2"/>
        <v>0.41576506955177739</v>
      </c>
      <c r="H28" s="31">
        <f t="shared" si="3"/>
        <v>0.1033841717830597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1410</v>
      </c>
      <c r="C29" s="12">
        <v>814</v>
      </c>
      <c r="D29" s="12">
        <v>888</v>
      </c>
      <c r="E29" s="12">
        <v>776</v>
      </c>
      <c r="F29" s="12">
        <v>915</v>
      </c>
      <c r="G29" s="30">
        <f t="shared" si="2"/>
        <v>0.17912371134020622</v>
      </c>
      <c r="H29" s="31">
        <f t="shared" si="3"/>
        <v>-0.10246685552476786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1389</v>
      </c>
      <c r="C30" s="12">
        <v>1080</v>
      </c>
      <c r="D30" s="12">
        <v>1890</v>
      </c>
      <c r="E30" s="12">
        <v>2075</v>
      </c>
      <c r="F30" s="12">
        <v>2529</v>
      </c>
      <c r="G30" s="30">
        <f t="shared" si="2"/>
        <v>0.21879518072289161</v>
      </c>
      <c r="H30" s="31">
        <f t="shared" si="3"/>
        <v>0.16161348728871694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1592</v>
      </c>
      <c r="C31" s="12">
        <v>949</v>
      </c>
      <c r="D31" s="12">
        <v>1311</v>
      </c>
      <c r="E31" s="12">
        <v>1182</v>
      </c>
      <c r="F31" s="12">
        <v>1529</v>
      </c>
      <c r="G31" s="30">
        <f t="shared" si="2"/>
        <v>0.29357021996615895</v>
      </c>
      <c r="H31" s="31">
        <f t="shared" si="3"/>
        <v>-1.0043513766347045E-2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234</v>
      </c>
      <c r="C32" s="12">
        <v>146</v>
      </c>
      <c r="D32" s="12">
        <v>118</v>
      </c>
      <c r="E32" s="12">
        <v>161</v>
      </c>
      <c r="F32" s="12">
        <v>152</v>
      </c>
      <c r="G32" s="30">
        <f t="shared" si="2"/>
        <v>-5.5900621118012417E-2</v>
      </c>
      <c r="H32" s="31">
        <f t="shared" si="3"/>
        <v>-0.10224686034003838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871</v>
      </c>
      <c r="C33" s="12">
        <v>1044</v>
      </c>
      <c r="D33" s="12">
        <v>420</v>
      </c>
      <c r="E33" s="12">
        <v>1073</v>
      </c>
      <c r="F33" s="12">
        <v>851</v>
      </c>
      <c r="G33" s="30">
        <f t="shared" si="2"/>
        <v>-0.2068965517241379</v>
      </c>
      <c r="H33" s="31">
        <f t="shared" si="3"/>
        <v>-5.7906313589362046E-3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520</v>
      </c>
      <c r="C34" s="12">
        <v>486</v>
      </c>
      <c r="D34" s="12">
        <v>321</v>
      </c>
      <c r="E34" s="12">
        <v>600</v>
      </c>
      <c r="F34" s="12">
        <v>680</v>
      </c>
      <c r="G34" s="30">
        <f t="shared" ref="G34:G35" si="6">IF(E34&gt;0,F34/E34-1,"-")</f>
        <v>0.1333333333333333</v>
      </c>
      <c r="H34" s="31">
        <f t="shared" ref="H34:H35" si="7">IF(B34&gt;0,((F34/B34)^(1/4)-1),"-")</f>
        <v>6.936605042133781E-2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472</v>
      </c>
      <c r="C35" s="12">
        <v>125</v>
      </c>
      <c r="D35" s="12">
        <v>492</v>
      </c>
      <c r="E35" s="12">
        <v>542</v>
      </c>
      <c r="F35" s="12">
        <v>555</v>
      </c>
      <c r="G35" s="30">
        <f t="shared" si="6"/>
        <v>2.3985239852398532E-2</v>
      </c>
      <c r="H35" s="31">
        <f t="shared" si="7"/>
        <v>4.1328479409746155E-2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11227</v>
      </c>
      <c r="C36" s="19">
        <v>7105</v>
      </c>
      <c r="D36" s="19">
        <v>6257</v>
      </c>
      <c r="E36" s="19">
        <v>8873</v>
      </c>
      <c r="F36" s="19">
        <v>8923</v>
      </c>
      <c r="G36" s="30">
        <f t="shared" si="2"/>
        <v>5.6350726924376815E-3</v>
      </c>
      <c r="H36" s="31">
        <f t="shared" si="3"/>
        <v>-5.5804790641203361E-2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205469</v>
      </c>
      <c r="C37" s="64">
        <v>184107</v>
      </c>
      <c r="D37" s="64">
        <v>197972</v>
      </c>
      <c r="E37" s="64">
        <v>214106</v>
      </c>
      <c r="F37" s="64">
        <v>219507</v>
      </c>
      <c r="G37" s="66">
        <f t="shared" si="2"/>
        <v>2.5225822723323965E-2</v>
      </c>
      <c r="H37" s="67">
        <f t="shared" si="3"/>
        <v>1.6659484929964163E-2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386428</v>
      </c>
      <c r="C38" s="68">
        <v>375560</v>
      </c>
      <c r="D38" s="68">
        <v>402255</v>
      </c>
      <c r="E38" s="68">
        <v>431479</v>
      </c>
      <c r="F38" s="68">
        <v>449892</v>
      </c>
      <c r="G38" s="66">
        <f t="shared" si="2"/>
        <v>4.2674151001555138E-2</v>
      </c>
      <c r="H38" s="66">
        <f t="shared" si="3"/>
        <v>3.8747330864816298E-2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101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108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1436538</v>
      </c>
      <c r="C5" s="21">
        <v>1483744</v>
      </c>
      <c r="D5" s="21">
        <v>1390024</v>
      </c>
      <c r="E5" s="21">
        <v>1442282</v>
      </c>
      <c r="F5" s="12">
        <v>1488766</v>
      </c>
      <c r="G5" s="30">
        <f t="shared" ref="G5" si="0">IF(E5&gt;0,F5/E5-1,"-")</f>
        <v>3.2229480781150954E-2</v>
      </c>
      <c r="H5" s="31">
        <f t="shared" ref="H5" si="1">IF(B5&gt;0,((F5/B5)^(1/4)-1),"-")</f>
        <v>8.9678565827693291E-3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1052294</v>
      </c>
      <c r="C6" s="12">
        <v>1088526</v>
      </c>
      <c r="D6" s="12">
        <v>1125095</v>
      </c>
      <c r="E6" s="12">
        <v>1144100</v>
      </c>
      <c r="F6" s="12">
        <v>1058265</v>
      </c>
      <c r="G6" s="30">
        <f t="shared" ref="G6:G38" si="2">IF(E6&gt;0,F6/E6-1,"-")</f>
        <v>-7.5024036360457957E-2</v>
      </c>
      <c r="H6" s="31">
        <f t="shared" ref="H6:H38" si="3">IF(B6&gt;0,((F6/B6)^(1/4)-1),"-")</f>
        <v>1.4155588866233693E-3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263571</v>
      </c>
      <c r="C7" s="12">
        <v>221070</v>
      </c>
      <c r="D7" s="12">
        <v>256805</v>
      </c>
      <c r="E7" s="12">
        <v>238428</v>
      </c>
      <c r="F7" s="12">
        <v>212662</v>
      </c>
      <c r="G7" s="30">
        <f t="shared" si="2"/>
        <v>-0.1080661667253846</v>
      </c>
      <c r="H7" s="31">
        <f t="shared" si="3"/>
        <v>-5.2240672245206898E-2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163247</v>
      </c>
      <c r="C8" s="12">
        <v>141160</v>
      </c>
      <c r="D8" s="12">
        <v>155295</v>
      </c>
      <c r="E8" s="12">
        <v>145452</v>
      </c>
      <c r="F8" s="12">
        <v>165256</v>
      </c>
      <c r="G8" s="30">
        <f t="shared" si="2"/>
        <v>0.13615488271044751</v>
      </c>
      <c r="H8" s="31">
        <f t="shared" si="3"/>
        <v>3.0625288466061829E-3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46766</v>
      </c>
      <c r="C9" s="12">
        <v>31748</v>
      </c>
      <c r="D9" s="12">
        <v>32358</v>
      </c>
      <c r="E9" s="12">
        <v>34050</v>
      </c>
      <c r="F9" s="12">
        <v>38621</v>
      </c>
      <c r="G9" s="30">
        <f t="shared" si="2"/>
        <v>0.13424375917767994</v>
      </c>
      <c r="H9" s="31">
        <f t="shared" si="3"/>
        <v>-4.6713764422043003E-2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14436</v>
      </c>
      <c r="C10" s="12">
        <v>12864</v>
      </c>
      <c r="D10" s="12">
        <v>11823</v>
      </c>
      <c r="E10" s="12">
        <v>12116</v>
      </c>
      <c r="F10" s="12">
        <v>10570</v>
      </c>
      <c r="G10" s="30">
        <f t="shared" si="2"/>
        <v>-0.12759986794321554</v>
      </c>
      <c r="H10" s="31">
        <f t="shared" si="3"/>
        <v>-7.4967421162064785E-2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2090</v>
      </c>
      <c r="C11" s="12">
        <v>1019</v>
      </c>
      <c r="D11" s="12">
        <v>1032</v>
      </c>
      <c r="E11" s="12">
        <v>1627</v>
      </c>
      <c r="F11" s="12">
        <v>7882</v>
      </c>
      <c r="G11" s="30">
        <f t="shared" si="2"/>
        <v>3.8444990780577752</v>
      </c>
      <c r="H11" s="31">
        <f t="shared" si="3"/>
        <v>0.39354993732838883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2401</v>
      </c>
      <c r="C12" s="12">
        <v>3181</v>
      </c>
      <c r="D12" s="12">
        <v>3050</v>
      </c>
      <c r="E12" s="12">
        <v>3987</v>
      </c>
      <c r="F12" s="12">
        <v>4081</v>
      </c>
      <c r="G12" s="30">
        <f t="shared" si="2"/>
        <v>2.3576624028091242E-2</v>
      </c>
      <c r="H12" s="31">
        <f t="shared" si="3"/>
        <v>0.1418093859178764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2104</v>
      </c>
      <c r="C13" s="12">
        <v>1647</v>
      </c>
      <c r="D13" s="12">
        <v>1773</v>
      </c>
      <c r="E13" s="12">
        <v>1655</v>
      </c>
      <c r="F13" s="12">
        <v>1604</v>
      </c>
      <c r="G13" s="30">
        <f t="shared" si="2"/>
        <v>-3.0815709969788552E-2</v>
      </c>
      <c r="H13" s="31">
        <f t="shared" si="3"/>
        <v>-6.558531060225381E-2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3355</v>
      </c>
      <c r="C14" s="12">
        <v>702</v>
      </c>
      <c r="D14" s="12">
        <v>685</v>
      </c>
      <c r="E14" s="12">
        <v>306</v>
      </c>
      <c r="F14" s="12">
        <v>734</v>
      </c>
      <c r="G14" s="30">
        <f t="shared" si="2"/>
        <v>1.3986928104575163</v>
      </c>
      <c r="H14" s="31">
        <f t="shared" si="3"/>
        <v>-0.31608696085696364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5271</v>
      </c>
      <c r="C15" s="12">
        <v>7799</v>
      </c>
      <c r="D15" s="12">
        <v>7644</v>
      </c>
      <c r="E15" s="12">
        <v>7391</v>
      </c>
      <c r="F15" s="12">
        <v>7830</v>
      </c>
      <c r="G15" s="30">
        <f t="shared" si="2"/>
        <v>5.9396563387904111E-2</v>
      </c>
      <c r="H15" s="31">
        <f t="shared" si="3"/>
        <v>0.10399520332638801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3439</v>
      </c>
      <c r="C16" s="12">
        <v>3324</v>
      </c>
      <c r="D16" s="12">
        <v>4939</v>
      </c>
      <c r="E16" s="12">
        <v>4118</v>
      </c>
      <c r="F16" s="12">
        <v>6444</v>
      </c>
      <c r="G16" s="30">
        <f t="shared" si="2"/>
        <v>0.56483729966002905</v>
      </c>
      <c r="H16" s="31">
        <f t="shared" si="3"/>
        <v>0.16998646862633504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972</v>
      </c>
      <c r="C17" s="12">
        <v>677</v>
      </c>
      <c r="D17" s="12">
        <v>487</v>
      </c>
      <c r="E17" s="12">
        <v>762</v>
      </c>
      <c r="F17" s="12">
        <v>364</v>
      </c>
      <c r="G17" s="30">
        <f t="shared" si="2"/>
        <v>-0.52230971128608927</v>
      </c>
      <c r="H17" s="31">
        <f t="shared" si="3"/>
        <v>-0.21772620967349987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206</v>
      </c>
      <c r="C18" s="12">
        <v>727</v>
      </c>
      <c r="D18" s="12">
        <v>286</v>
      </c>
      <c r="E18" s="12">
        <v>262</v>
      </c>
      <c r="F18" s="12">
        <v>480</v>
      </c>
      <c r="G18" s="30">
        <f t="shared" si="2"/>
        <v>0.83206106870229002</v>
      </c>
      <c r="H18" s="31">
        <f t="shared" si="3"/>
        <v>0.23550214647500844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528</v>
      </c>
      <c r="C19" s="12">
        <v>1634</v>
      </c>
      <c r="D19" s="12">
        <v>2126</v>
      </c>
      <c r="E19" s="12">
        <v>3233</v>
      </c>
      <c r="F19" s="12">
        <v>2862</v>
      </c>
      <c r="G19" s="30">
        <f t="shared" si="2"/>
        <v>-0.11475409836065575</v>
      </c>
      <c r="H19" s="31">
        <f t="shared" si="3"/>
        <v>0.52583975741663491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15293</v>
      </c>
      <c r="C20" s="12">
        <v>16114</v>
      </c>
      <c r="D20" s="12">
        <v>11536</v>
      </c>
      <c r="E20" s="12">
        <v>15852</v>
      </c>
      <c r="F20" s="12">
        <v>17518</v>
      </c>
      <c r="G20" s="30">
        <f t="shared" si="2"/>
        <v>0.10509714862477915</v>
      </c>
      <c r="H20" s="31">
        <f t="shared" si="3"/>
        <v>3.4541599002342105E-2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1932</v>
      </c>
      <c r="C21" s="12">
        <v>985</v>
      </c>
      <c r="D21" s="12">
        <v>828</v>
      </c>
      <c r="E21" s="12">
        <v>1404</v>
      </c>
      <c r="F21" s="12">
        <v>1499</v>
      </c>
      <c r="G21" s="30">
        <f t="shared" si="2"/>
        <v>6.7663817663817571E-2</v>
      </c>
      <c r="H21" s="31">
        <f t="shared" si="3"/>
        <v>-6.146898789248556E-2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2119</v>
      </c>
      <c r="C22" s="12">
        <v>2054</v>
      </c>
      <c r="D22" s="12">
        <v>774</v>
      </c>
      <c r="E22" s="12">
        <v>628</v>
      </c>
      <c r="F22" s="12">
        <v>1403</v>
      </c>
      <c r="G22" s="30">
        <f t="shared" si="2"/>
        <v>1.234076433121019</v>
      </c>
      <c r="H22" s="31">
        <f t="shared" si="3"/>
        <v>-9.7947782269584005E-2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800</v>
      </c>
      <c r="C23" s="12">
        <v>1292</v>
      </c>
      <c r="D23" s="12">
        <v>1676</v>
      </c>
      <c r="E23" s="12">
        <v>2212</v>
      </c>
      <c r="F23" s="12">
        <v>2569</v>
      </c>
      <c r="G23" s="30">
        <f t="shared" ref="G23" si="4">IF(E23&gt;0,F23/E23-1,"-")</f>
        <v>0.16139240506329111</v>
      </c>
      <c r="H23" s="31">
        <f t="shared" ref="H23" si="5">IF(B23&gt;0,((F23/B23)^(1/4)-1),"-")</f>
        <v>0.33865458343283716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1119</v>
      </c>
      <c r="C24" s="12">
        <v>1283</v>
      </c>
      <c r="D24" s="12">
        <v>898</v>
      </c>
      <c r="E24" s="12">
        <v>806</v>
      </c>
      <c r="F24" s="12">
        <v>953</v>
      </c>
      <c r="G24" s="30">
        <f t="shared" si="2"/>
        <v>0.18238213399503711</v>
      </c>
      <c r="H24" s="31">
        <f t="shared" si="3"/>
        <v>-3.9348857651983704E-2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3522</v>
      </c>
      <c r="C25" s="12">
        <v>3514</v>
      </c>
      <c r="D25" s="12">
        <v>3943</v>
      </c>
      <c r="E25" s="12">
        <v>4788</v>
      </c>
      <c r="F25" s="12">
        <v>4056</v>
      </c>
      <c r="G25" s="30">
        <f t="shared" si="2"/>
        <v>-0.15288220551378451</v>
      </c>
      <c r="H25" s="31">
        <f t="shared" si="3"/>
        <v>3.5922220264096305E-2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998</v>
      </c>
      <c r="C26" s="12">
        <v>1054</v>
      </c>
      <c r="D26" s="12">
        <v>752</v>
      </c>
      <c r="E26" s="12">
        <v>1051</v>
      </c>
      <c r="F26" s="12">
        <v>1238</v>
      </c>
      <c r="G26" s="30">
        <f t="shared" si="2"/>
        <v>0.17792578496669842</v>
      </c>
      <c r="H26" s="31">
        <f t="shared" si="3"/>
        <v>5.5352457668993216E-2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4682</v>
      </c>
      <c r="C27" s="12">
        <v>4337</v>
      </c>
      <c r="D27" s="12">
        <v>5170</v>
      </c>
      <c r="E27" s="12">
        <v>5329</v>
      </c>
      <c r="F27" s="12">
        <v>5352</v>
      </c>
      <c r="G27" s="30">
        <f t="shared" si="2"/>
        <v>4.3160067554888215E-3</v>
      </c>
      <c r="H27" s="31">
        <f t="shared" si="3"/>
        <v>3.4001512074174567E-2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622</v>
      </c>
      <c r="C28" s="12">
        <v>349</v>
      </c>
      <c r="D28" s="12">
        <v>379</v>
      </c>
      <c r="E28" s="12">
        <v>295</v>
      </c>
      <c r="F28" s="12">
        <v>409</v>
      </c>
      <c r="G28" s="30">
        <f t="shared" si="2"/>
        <v>0.3864406779661016</v>
      </c>
      <c r="H28" s="31">
        <f t="shared" si="3"/>
        <v>-9.950100838651077E-2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2013</v>
      </c>
      <c r="C29" s="12">
        <v>543</v>
      </c>
      <c r="D29" s="12">
        <v>778</v>
      </c>
      <c r="E29" s="12">
        <v>629</v>
      </c>
      <c r="F29" s="12">
        <v>532</v>
      </c>
      <c r="G29" s="30">
        <f t="shared" si="2"/>
        <v>-0.15421303656597773</v>
      </c>
      <c r="H29" s="31">
        <f t="shared" si="3"/>
        <v>-0.28300361775205141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2900</v>
      </c>
      <c r="C30" s="12">
        <v>1900</v>
      </c>
      <c r="D30" s="12">
        <v>1314</v>
      </c>
      <c r="E30" s="12">
        <v>1120</v>
      </c>
      <c r="F30" s="12">
        <v>642</v>
      </c>
      <c r="G30" s="30">
        <f t="shared" si="2"/>
        <v>-0.42678571428571432</v>
      </c>
      <c r="H30" s="31">
        <f t="shared" si="3"/>
        <v>-0.31406295600602585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7933</v>
      </c>
      <c r="C31" s="12">
        <v>573</v>
      </c>
      <c r="D31" s="12">
        <v>387</v>
      </c>
      <c r="E31" s="12">
        <v>385</v>
      </c>
      <c r="F31" s="12">
        <v>597</v>
      </c>
      <c r="G31" s="30">
        <f t="shared" si="2"/>
        <v>0.55064935064935061</v>
      </c>
      <c r="H31" s="31">
        <f t="shared" si="3"/>
        <v>-0.4762377190873005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1186</v>
      </c>
      <c r="C32" s="12">
        <v>805</v>
      </c>
      <c r="D32" s="12">
        <v>1206</v>
      </c>
      <c r="E32" s="12">
        <v>1350</v>
      </c>
      <c r="F32" s="12">
        <v>1378</v>
      </c>
      <c r="G32" s="30">
        <f t="shared" si="2"/>
        <v>2.0740740740740726E-2</v>
      </c>
      <c r="H32" s="31">
        <f t="shared" si="3"/>
        <v>3.8224162925421856E-2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998</v>
      </c>
      <c r="C33" s="12">
        <v>744</v>
      </c>
      <c r="D33" s="12">
        <v>2030</v>
      </c>
      <c r="E33" s="12">
        <v>1426</v>
      </c>
      <c r="F33" s="12">
        <v>2531</v>
      </c>
      <c r="G33" s="30">
        <f t="shared" si="2"/>
        <v>0.77489481065918664</v>
      </c>
      <c r="H33" s="31">
        <f t="shared" si="3"/>
        <v>0.26194492365937361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581</v>
      </c>
      <c r="C34" s="12">
        <v>616</v>
      </c>
      <c r="D34" s="12">
        <v>336</v>
      </c>
      <c r="E34" s="12">
        <v>1419</v>
      </c>
      <c r="F34" s="12">
        <v>1228</v>
      </c>
      <c r="G34" s="30">
        <f t="shared" ref="G34:G35" si="6">IF(E34&gt;0,F34/E34-1,"-")</f>
        <v>-0.13460183227625089</v>
      </c>
      <c r="H34" s="31">
        <f t="shared" ref="H34:H35" si="7">IF(B34&gt;0,((F34/B34)^(1/4)-1),"-")</f>
        <v>0.20574524693907015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713</v>
      </c>
      <c r="C35" s="12">
        <v>251</v>
      </c>
      <c r="D35" s="12">
        <v>638</v>
      </c>
      <c r="E35" s="12">
        <v>364</v>
      </c>
      <c r="F35" s="12">
        <v>567</v>
      </c>
      <c r="G35" s="30">
        <f t="shared" si="6"/>
        <v>0.55769230769230771</v>
      </c>
      <c r="H35" s="31">
        <f t="shared" si="7"/>
        <v>-5.5670879660585149E-2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13077</v>
      </c>
      <c r="C36" s="19">
        <v>8454</v>
      </c>
      <c r="D36" s="19">
        <v>8008</v>
      </c>
      <c r="E36" s="19">
        <v>14717</v>
      </c>
      <c r="F36" s="19">
        <v>18659</v>
      </c>
      <c r="G36" s="30">
        <f t="shared" si="2"/>
        <v>0.26785350275191955</v>
      </c>
      <c r="H36" s="32">
        <f t="shared" si="3"/>
        <v>9.2936827713525183E-2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1621168</v>
      </c>
      <c r="C37" s="64">
        <v>1560946</v>
      </c>
      <c r="D37" s="64">
        <v>1644051</v>
      </c>
      <c r="E37" s="64">
        <v>1651262</v>
      </c>
      <c r="F37" s="64">
        <v>1578786</v>
      </c>
      <c r="G37" s="66">
        <f t="shared" si="2"/>
        <v>-4.3891278307137238E-2</v>
      </c>
      <c r="H37" s="67">
        <f t="shared" si="3"/>
        <v>-6.6007884124388294E-3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3057706</v>
      </c>
      <c r="C38" s="68">
        <v>3044690</v>
      </c>
      <c r="D38" s="68">
        <v>3034075</v>
      </c>
      <c r="E38" s="68">
        <v>3093544</v>
      </c>
      <c r="F38" s="68">
        <v>3067552</v>
      </c>
      <c r="G38" s="66">
        <f t="shared" si="2"/>
        <v>-8.4020140007706745E-3</v>
      </c>
      <c r="H38" s="66">
        <f t="shared" si="3"/>
        <v>8.0404501059749833E-4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100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243340</v>
      </c>
      <c r="C5" s="21">
        <v>254236</v>
      </c>
      <c r="D5" s="21">
        <v>258885</v>
      </c>
      <c r="E5" s="21">
        <v>276158</v>
      </c>
      <c r="F5" s="12">
        <v>277891</v>
      </c>
      <c r="G5" s="30">
        <f t="shared" ref="G5" si="0">IF(E5&gt;0,F5/E5-1,"-")</f>
        <v>6.275393072082025E-3</v>
      </c>
      <c r="H5" s="31">
        <f t="shared" ref="H5" si="1">IF(B5&gt;0,((F5/B5)^(1/4)-1),"-")</f>
        <v>3.3749338062020406E-2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43601</v>
      </c>
      <c r="C6" s="12">
        <v>52678</v>
      </c>
      <c r="D6" s="12">
        <v>53106</v>
      </c>
      <c r="E6" s="12">
        <v>42935</v>
      </c>
      <c r="F6" s="12">
        <v>41253</v>
      </c>
      <c r="G6" s="30">
        <f t="shared" ref="G6:G38" si="2">IF(E6&gt;0,F6/E6-1,"-")</f>
        <v>-3.9175497845580498E-2</v>
      </c>
      <c r="H6" s="31">
        <f t="shared" ref="H6:H38" si="3">IF(B6&gt;0,((F6/B6)^(1/4)-1),"-")</f>
        <v>-1.3743742513524837E-2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10296</v>
      </c>
      <c r="C7" s="12">
        <v>10773</v>
      </c>
      <c r="D7" s="12">
        <v>9632</v>
      </c>
      <c r="E7" s="12">
        <v>10472</v>
      </c>
      <c r="F7" s="12">
        <v>9838</v>
      </c>
      <c r="G7" s="30">
        <f t="shared" si="2"/>
        <v>-6.0542398777692852E-2</v>
      </c>
      <c r="H7" s="31">
        <f t="shared" si="3"/>
        <v>-1.1311298701276562E-2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2590</v>
      </c>
      <c r="C8" s="12">
        <v>3056</v>
      </c>
      <c r="D8" s="12">
        <v>3026</v>
      </c>
      <c r="E8" s="12">
        <v>2617</v>
      </c>
      <c r="F8" s="12">
        <v>2003</v>
      </c>
      <c r="G8" s="30">
        <f t="shared" si="2"/>
        <v>-0.23461979365685903</v>
      </c>
      <c r="H8" s="31">
        <f t="shared" si="3"/>
        <v>-6.2232243288821598E-2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2409</v>
      </c>
      <c r="C9" s="12">
        <v>2324</v>
      </c>
      <c r="D9" s="12">
        <v>2189</v>
      </c>
      <c r="E9" s="12">
        <v>3116</v>
      </c>
      <c r="F9" s="12">
        <v>2204</v>
      </c>
      <c r="G9" s="30">
        <f t="shared" si="2"/>
        <v>-0.29268292682926833</v>
      </c>
      <c r="H9" s="31">
        <f t="shared" si="3"/>
        <v>-2.1989094396353215E-2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181</v>
      </c>
      <c r="C10" s="12">
        <v>169</v>
      </c>
      <c r="D10" s="12">
        <v>182</v>
      </c>
      <c r="E10" s="12">
        <v>701</v>
      </c>
      <c r="F10" s="12">
        <v>1056</v>
      </c>
      <c r="G10" s="30">
        <f t="shared" si="2"/>
        <v>0.50641940085592019</v>
      </c>
      <c r="H10" s="31">
        <f t="shared" si="3"/>
        <v>0.55416217815941948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294</v>
      </c>
      <c r="C11" s="12">
        <v>530</v>
      </c>
      <c r="D11" s="12">
        <v>213</v>
      </c>
      <c r="E11" s="12">
        <v>277</v>
      </c>
      <c r="F11" s="12">
        <v>192</v>
      </c>
      <c r="G11" s="30">
        <f t="shared" si="2"/>
        <v>-0.30685920577617332</v>
      </c>
      <c r="H11" s="31">
        <f t="shared" si="3"/>
        <v>-0.10104391895834608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693</v>
      </c>
      <c r="C12" s="12">
        <v>679</v>
      </c>
      <c r="D12" s="12">
        <v>205</v>
      </c>
      <c r="E12" s="12">
        <v>423</v>
      </c>
      <c r="F12" s="12">
        <v>250</v>
      </c>
      <c r="G12" s="30">
        <f t="shared" si="2"/>
        <v>-0.40898345153664306</v>
      </c>
      <c r="H12" s="31">
        <f t="shared" si="3"/>
        <v>-0.22500001604492104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129</v>
      </c>
      <c r="C13" s="12">
        <v>342</v>
      </c>
      <c r="D13" s="12">
        <v>751</v>
      </c>
      <c r="E13" s="12">
        <v>448</v>
      </c>
      <c r="F13" s="12">
        <v>307</v>
      </c>
      <c r="G13" s="30">
        <f t="shared" si="2"/>
        <v>-0.3147321428571429</v>
      </c>
      <c r="H13" s="31">
        <f t="shared" si="3"/>
        <v>0.24204452934874188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223</v>
      </c>
      <c r="C14" s="12">
        <v>81</v>
      </c>
      <c r="D14" s="12">
        <v>69</v>
      </c>
      <c r="E14" s="12">
        <v>98</v>
      </c>
      <c r="F14" s="12">
        <v>568</v>
      </c>
      <c r="G14" s="30">
        <f t="shared" si="2"/>
        <v>4.795918367346939</v>
      </c>
      <c r="H14" s="31">
        <f t="shared" si="3"/>
        <v>0.26331271765635478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2162</v>
      </c>
      <c r="C15" s="12">
        <v>1719</v>
      </c>
      <c r="D15" s="12">
        <v>1548</v>
      </c>
      <c r="E15" s="12">
        <v>1798</v>
      </c>
      <c r="F15" s="12">
        <v>1591</v>
      </c>
      <c r="G15" s="30">
        <f t="shared" si="2"/>
        <v>-0.11512791991101223</v>
      </c>
      <c r="H15" s="31">
        <f t="shared" si="3"/>
        <v>-7.3802461400882202E-2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466</v>
      </c>
      <c r="C16" s="12">
        <v>520</v>
      </c>
      <c r="D16" s="12">
        <v>447</v>
      </c>
      <c r="E16" s="12">
        <v>493</v>
      </c>
      <c r="F16" s="12">
        <v>703</v>
      </c>
      <c r="G16" s="30">
        <f t="shared" si="2"/>
        <v>0.4259634888438133</v>
      </c>
      <c r="H16" s="31">
        <f t="shared" si="3"/>
        <v>0.1082617694317165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139</v>
      </c>
      <c r="C17" s="12">
        <v>67</v>
      </c>
      <c r="D17" s="12">
        <v>157</v>
      </c>
      <c r="E17" s="12">
        <v>139</v>
      </c>
      <c r="F17" s="12">
        <v>75</v>
      </c>
      <c r="G17" s="30">
        <f t="shared" si="2"/>
        <v>-0.46043165467625902</v>
      </c>
      <c r="H17" s="31">
        <f t="shared" si="3"/>
        <v>-0.14293923184432966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75</v>
      </c>
      <c r="C18" s="12">
        <v>40</v>
      </c>
      <c r="D18" s="12">
        <v>96</v>
      </c>
      <c r="E18" s="12">
        <v>103</v>
      </c>
      <c r="F18" s="12">
        <v>38</v>
      </c>
      <c r="G18" s="30">
        <f t="shared" si="2"/>
        <v>-0.63106796116504849</v>
      </c>
      <c r="H18" s="31">
        <f t="shared" si="3"/>
        <v>-0.1563145036199286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303</v>
      </c>
      <c r="C19" s="12">
        <v>184</v>
      </c>
      <c r="D19" s="12">
        <v>178</v>
      </c>
      <c r="E19" s="12">
        <v>281</v>
      </c>
      <c r="F19" s="12">
        <v>403</v>
      </c>
      <c r="G19" s="30">
        <f t="shared" si="2"/>
        <v>0.43416370106761559</v>
      </c>
      <c r="H19" s="31">
        <f t="shared" si="3"/>
        <v>7.3904357065230464E-2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1127</v>
      </c>
      <c r="C20" s="12">
        <v>943</v>
      </c>
      <c r="D20" s="12">
        <v>1310</v>
      </c>
      <c r="E20" s="12">
        <v>943</v>
      </c>
      <c r="F20" s="12">
        <v>889</v>
      </c>
      <c r="G20" s="30">
        <f t="shared" si="2"/>
        <v>-5.7264050901378538E-2</v>
      </c>
      <c r="H20" s="31">
        <f t="shared" si="3"/>
        <v>-5.7580071371656771E-2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362</v>
      </c>
      <c r="C21" s="12">
        <v>275</v>
      </c>
      <c r="D21" s="12">
        <v>332</v>
      </c>
      <c r="E21" s="12">
        <v>206</v>
      </c>
      <c r="F21" s="12">
        <v>125</v>
      </c>
      <c r="G21" s="30">
        <f t="shared" si="2"/>
        <v>-0.39320388349514568</v>
      </c>
      <c r="H21" s="31">
        <f t="shared" si="3"/>
        <v>-0.2334325741313843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216</v>
      </c>
      <c r="C22" s="12">
        <v>193</v>
      </c>
      <c r="D22" s="12">
        <v>39</v>
      </c>
      <c r="E22" s="12">
        <v>29</v>
      </c>
      <c r="F22" s="12">
        <v>71</v>
      </c>
      <c r="G22" s="30">
        <f t="shared" si="2"/>
        <v>1.4482758620689653</v>
      </c>
      <c r="H22" s="31">
        <f t="shared" si="3"/>
        <v>-0.24281648634652697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93</v>
      </c>
      <c r="C23" s="12">
        <v>14</v>
      </c>
      <c r="D23" s="12">
        <v>30</v>
      </c>
      <c r="E23" s="12">
        <v>72</v>
      </c>
      <c r="F23" s="12">
        <v>24</v>
      </c>
      <c r="G23" s="30">
        <f t="shared" ref="G23" si="4">IF(E23&gt;0,F23/E23-1,"-")</f>
        <v>-0.66666666666666674</v>
      </c>
      <c r="H23" s="31">
        <f t="shared" ref="H23" si="5">IF(B23&gt;0,((F23/B23)^(1/4)-1),"-")</f>
        <v>-0.28725845638074243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46</v>
      </c>
      <c r="C24" s="12">
        <v>225</v>
      </c>
      <c r="D24" s="12">
        <v>93</v>
      </c>
      <c r="E24" s="12">
        <v>191</v>
      </c>
      <c r="F24" s="12">
        <v>98</v>
      </c>
      <c r="G24" s="30">
        <f t="shared" si="2"/>
        <v>-0.48691099476439792</v>
      </c>
      <c r="H24" s="31">
        <f t="shared" si="3"/>
        <v>0.20813943665436385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578</v>
      </c>
      <c r="C25" s="12">
        <v>398</v>
      </c>
      <c r="D25" s="12">
        <v>341</v>
      </c>
      <c r="E25" s="12">
        <v>634</v>
      </c>
      <c r="F25" s="12">
        <v>683</v>
      </c>
      <c r="G25" s="30">
        <f t="shared" si="2"/>
        <v>7.7287066246056746E-2</v>
      </c>
      <c r="H25" s="31">
        <f t="shared" si="3"/>
        <v>4.2613193532490934E-2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139</v>
      </c>
      <c r="C26" s="12">
        <v>99</v>
      </c>
      <c r="D26" s="12">
        <v>112</v>
      </c>
      <c r="E26" s="12">
        <v>215</v>
      </c>
      <c r="F26" s="12">
        <v>182</v>
      </c>
      <c r="G26" s="30">
        <f t="shared" si="2"/>
        <v>-0.15348837209302324</v>
      </c>
      <c r="H26" s="31">
        <f t="shared" si="3"/>
        <v>6.970529840471329E-2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770</v>
      </c>
      <c r="C27" s="12">
        <v>592</v>
      </c>
      <c r="D27" s="12">
        <v>803</v>
      </c>
      <c r="E27" s="12">
        <v>777</v>
      </c>
      <c r="F27" s="12">
        <v>693</v>
      </c>
      <c r="G27" s="30">
        <f t="shared" si="2"/>
        <v>-0.10810810810810811</v>
      </c>
      <c r="H27" s="31">
        <f t="shared" si="3"/>
        <v>-2.5996253574703254E-2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177</v>
      </c>
      <c r="C28" s="12">
        <v>102</v>
      </c>
      <c r="D28" s="12">
        <v>95</v>
      </c>
      <c r="E28" s="12">
        <v>63</v>
      </c>
      <c r="F28" s="12">
        <v>109</v>
      </c>
      <c r="G28" s="30">
        <f t="shared" si="2"/>
        <v>0.73015873015873023</v>
      </c>
      <c r="H28" s="31">
        <f t="shared" si="3"/>
        <v>-0.11414363926454218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78</v>
      </c>
      <c r="C29" s="12">
        <v>89</v>
      </c>
      <c r="D29" s="12">
        <v>114</v>
      </c>
      <c r="E29" s="12">
        <v>63</v>
      </c>
      <c r="F29" s="12">
        <v>122</v>
      </c>
      <c r="G29" s="30">
        <f t="shared" si="2"/>
        <v>0.93650793650793651</v>
      </c>
      <c r="H29" s="31">
        <f t="shared" si="3"/>
        <v>0.11832055393778429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200</v>
      </c>
      <c r="C30" s="12">
        <v>224</v>
      </c>
      <c r="D30" s="12">
        <v>179</v>
      </c>
      <c r="E30" s="12">
        <v>34</v>
      </c>
      <c r="F30" s="12">
        <v>133</v>
      </c>
      <c r="G30" s="30">
        <f t="shared" si="2"/>
        <v>2.9117647058823528</v>
      </c>
      <c r="H30" s="31">
        <f t="shared" si="3"/>
        <v>-9.696327787016068E-2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322</v>
      </c>
      <c r="C31" s="12">
        <v>25</v>
      </c>
      <c r="D31" s="12">
        <v>5</v>
      </c>
      <c r="E31" s="12">
        <v>19</v>
      </c>
      <c r="F31" s="12">
        <v>12</v>
      </c>
      <c r="G31" s="30">
        <f t="shared" si="2"/>
        <v>-0.36842105263157898</v>
      </c>
      <c r="H31" s="31">
        <f t="shared" si="3"/>
        <v>-0.56062904553630766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31</v>
      </c>
      <c r="C32" s="12">
        <v>28</v>
      </c>
      <c r="D32" s="12">
        <v>33</v>
      </c>
      <c r="E32" s="12">
        <v>17</v>
      </c>
      <c r="F32" s="12">
        <v>38</v>
      </c>
      <c r="G32" s="30">
        <f t="shared" si="2"/>
        <v>1.2352941176470589</v>
      </c>
      <c r="H32" s="31">
        <f t="shared" si="3"/>
        <v>5.2217391426944371E-2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70</v>
      </c>
      <c r="C33" s="12">
        <v>147</v>
      </c>
      <c r="D33" s="12">
        <v>137</v>
      </c>
      <c r="E33" s="12">
        <v>548</v>
      </c>
      <c r="F33" s="12">
        <v>50</v>
      </c>
      <c r="G33" s="30">
        <f t="shared" si="2"/>
        <v>-0.90875912408759119</v>
      </c>
      <c r="H33" s="31">
        <f t="shared" si="3"/>
        <v>-8.0677284775081515E-2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114</v>
      </c>
      <c r="C34" s="12">
        <v>47</v>
      </c>
      <c r="D34" s="12">
        <v>99</v>
      </c>
      <c r="E34" s="12">
        <v>87</v>
      </c>
      <c r="F34" s="12">
        <v>147</v>
      </c>
      <c r="G34" s="30">
        <f t="shared" ref="G34:G35" si="6">IF(E34&gt;0,F34/E34-1,"-")</f>
        <v>0.68965517241379315</v>
      </c>
      <c r="H34" s="31">
        <f t="shared" ref="H34:H35" si="7">IF(B34&gt;0,((F34/B34)^(1/4)-1),"-")</f>
        <v>6.5621859721044729E-2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95</v>
      </c>
      <c r="C35" s="12">
        <v>126</v>
      </c>
      <c r="D35" s="12">
        <v>251</v>
      </c>
      <c r="E35" s="12">
        <v>658</v>
      </c>
      <c r="F35" s="12">
        <v>802</v>
      </c>
      <c r="G35" s="30">
        <f t="shared" si="6"/>
        <v>0.21884498480243164</v>
      </c>
      <c r="H35" s="31">
        <f t="shared" si="7"/>
        <v>0.7045615616359493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1383</v>
      </c>
      <c r="C36" s="19">
        <v>994</v>
      </c>
      <c r="D36" s="19">
        <v>902</v>
      </c>
      <c r="E36" s="19">
        <v>942</v>
      </c>
      <c r="F36" s="19">
        <v>1489</v>
      </c>
      <c r="G36" s="30">
        <f t="shared" si="2"/>
        <v>0.58067940552016983</v>
      </c>
      <c r="H36" s="32">
        <f t="shared" si="3"/>
        <v>1.8633909540890947E-2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69362</v>
      </c>
      <c r="C37" s="64">
        <v>77683</v>
      </c>
      <c r="D37" s="64">
        <v>76674</v>
      </c>
      <c r="E37" s="64">
        <v>69399</v>
      </c>
      <c r="F37" s="64">
        <v>66148</v>
      </c>
      <c r="G37" s="66">
        <f t="shared" si="2"/>
        <v>-4.6845055404256541E-2</v>
      </c>
      <c r="H37" s="67">
        <f t="shared" si="3"/>
        <v>-1.1791061950006454E-2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312702</v>
      </c>
      <c r="C38" s="68">
        <v>331919</v>
      </c>
      <c r="D38" s="68">
        <v>335559</v>
      </c>
      <c r="E38" s="68">
        <v>345557</v>
      </c>
      <c r="F38" s="68">
        <v>344039</v>
      </c>
      <c r="G38" s="66">
        <f t="shared" si="2"/>
        <v>-4.3929076823794322E-3</v>
      </c>
      <c r="H38" s="66">
        <f t="shared" si="3"/>
        <v>2.4163406629158279E-2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99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58581</v>
      </c>
      <c r="C5" s="21">
        <v>61842</v>
      </c>
      <c r="D5" s="21">
        <v>73165</v>
      </c>
      <c r="E5" s="21">
        <v>76523</v>
      </c>
      <c r="F5" s="12">
        <v>75306</v>
      </c>
      <c r="G5" s="30">
        <f t="shared" ref="G5" si="0">IF(E5&gt;0,F5/E5-1,"-")</f>
        <v>-1.5903715222874149E-2</v>
      </c>
      <c r="H5" s="31">
        <f t="shared" ref="H5" si="1">IF(B5&gt;0,((F5/B5)^(1/4)-1),"-")</f>
        <v>6.4800385613352995E-2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18025</v>
      </c>
      <c r="C6" s="12">
        <v>14352</v>
      </c>
      <c r="D6" s="12">
        <v>20609</v>
      </c>
      <c r="E6" s="12">
        <v>20560</v>
      </c>
      <c r="F6" s="12">
        <v>16772</v>
      </c>
      <c r="G6" s="30">
        <f t="shared" ref="G6:G38" si="2">IF(E6&gt;0,F6/E6-1,"-")</f>
        <v>-0.18424124513618678</v>
      </c>
      <c r="H6" s="31">
        <f t="shared" ref="H6:H38" si="3">IF(B6&gt;0,((F6/B6)^(1/4)-1),"-")</f>
        <v>-1.7850963158451805E-2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8790</v>
      </c>
      <c r="C7" s="12">
        <v>9070</v>
      </c>
      <c r="D7" s="12">
        <v>13274</v>
      </c>
      <c r="E7" s="12">
        <v>14056</v>
      </c>
      <c r="F7" s="12">
        <v>12517</v>
      </c>
      <c r="G7" s="30">
        <f t="shared" si="2"/>
        <v>-0.10949060899260099</v>
      </c>
      <c r="H7" s="31">
        <f t="shared" si="3"/>
        <v>9.239032306638717E-2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4575</v>
      </c>
      <c r="C8" s="12">
        <v>5494</v>
      </c>
      <c r="D8" s="12">
        <v>6150</v>
      </c>
      <c r="E8" s="12">
        <v>6001</v>
      </c>
      <c r="F8" s="12">
        <v>5237</v>
      </c>
      <c r="G8" s="30">
        <f t="shared" si="2"/>
        <v>-0.12731211464755876</v>
      </c>
      <c r="H8" s="31">
        <f t="shared" si="3"/>
        <v>3.436274227290248E-2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4231</v>
      </c>
      <c r="C9" s="12">
        <v>2258</v>
      </c>
      <c r="D9" s="12">
        <v>4000</v>
      </c>
      <c r="E9" s="12">
        <v>3780</v>
      </c>
      <c r="F9" s="12">
        <v>3827</v>
      </c>
      <c r="G9" s="30">
        <f t="shared" si="2"/>
        <v>1.2433862433862464E-2</v>
      </c>
      <c r="H9" s="31">
        <f t="shared" si="3"/>
        <v>-2.4777170796695835E-2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163</v>
      </c>
      <c r="C10" s="12">
        <v>116</v>
      </c>
      <c r="D10" s="12">
        <v>221</v>
      </c>
      <c r="E10" s="12">
        <v>307</v>
      </c>
      <c r="F10" s="12">
        <v>343</v>
      </c>
      <c r="G10" s="30">
        <f t="shared" si="2"/>
        <v>0.11726384364820852</v>
      </c>
      <c r="H10" s="31">
        <f t="shared" si="3"/>
        <v>0.20441631246113379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79</v>
      </c>
      <c r="C11" s="12">
        <v>49</v>
      </c>
      <c r="D11" s="12">
        <v>75</v>
      </c>
      <c r="E11" s="12">
        <v>72</v>
      </c>
      <c r="F11" s="12">
        <v>91</v>
      </c>
      <c r="G11" s="30">
        <f t="shared" si="2"/>
        <v>0.26388888888888884</v>
      </c>
      <c r="H11" s="31">
        <f t="shared" si="3"/>
        <v>3.598525748836745E-2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161</v>
      </c>
      <c r="C12" s="12">
        <v>119</v>
      </c>
      <c r="D12" s="12">
        <v>284</v>
      </c>
      <c r="E12" s="12">
        <v>274</v>
      </c>
      <c r="F12" s="12">
        <v>222</v>
      </c>
      <c r="G12" s="30">
        <f t="shared" si="2"/>
        <v>-0.18978102189781021</v>
      </c>
      <c r="H12" s="31">
        <f t="shared" si="3"/>
        <v>8.3631883224426273E-2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146</v>
      </c>
      <c r="C13" s="12">
        <v>211</v>
      </c>
      <c r="D13" s="12">
        <v>371</v>
      </c>
      <c r="E13" s="12">
        <v>249</v>
      </c>
      <c r="F13" s="12">
        <v>519</v>
      </c>
      <c r="G13" s="30">
        <f t="shared" si="2"/>
        <v>1.0843373493975905</v>
      </c>
      <c r="H13" s="31">
        <f t="shared" si="3"/>
        <v>0.37310461090338221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264</v>
      </c>
      <c r="C14" s="12">
        <v>112</v>
      </c>
      <c r="D14" s="12">
        <v>44</v>
      </c>
      <c r="E14" s="12">
        <v>101</v>
      </c>
      <c r="F14" s="12">
        <v>52</v>
      </c>
      <c r="G14" s="30">
        <f t="shared" si="2"/>
        <v>-0.48514851485148514</v>
      </c>
      <c r="H14" s="31">
        <f t="shared" si="3"/>
        <v>-0.33380732344216113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4142</v>
      </c>
      <c r="C15" s="12">
        <v>1099</v>
      </c>
      <c r="D15" s="12">
        <v>1199</v>
      </c>
      <c r="E15" s="12">
        <v>1769</v>
      </c>
      <c r="F15" s="12">
        <v>1921</v>
      </c>
      <c r="G15" s="30">
        <f t="shared" si="2"/>
        <v>8.5924250989259487E-2</v>
      </c>
      <c r="H15" s="31">
        <f t="shared" si="3"/>
        <v>-0.17476181052039785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1035</v>
      </c>
      <c r="C16" s="12">
        <v>1057</v>
      </c>
      <c r="D16" s="12">
        <v>1741</v>
      </c>
      <c r="E16" s="12">
        <v>1264</v>
      </c>
      <c r="F16" s="12">
        <v>1224</v>
      </c>
      <c r="G16" s="30">
        <f t="shared" si="2"/>
        <v>-3.1645569620253111E-2</v>
      </c>
      <c r="H16" s="31">
        <f t="shared" si="3"/>
        <v>4.2822197554426067E-2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82</v>
      </c>
      <c r="C17" s="12">
        <v>88</v>
      </c>
      <c r="D17" s="12">
        <v>65</v>
      </c>
      <c r="E17" s="12">
        <v>152</v>
      </c>
      <c r="F17" s="12">
        <v>126</v>
      </c>
      <c r="G17" s="30">
        <f t="shared" si="2"/>
        <v>-0.17105263157894735</v>
      </c>
      <c r="H17" s="31">
        <f t="shared" si="3"/>
        <v>0.11336912379138941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73</v>
      </c>
      <c r="C18" s="12">
        <v>67</v>
      </c>
      <c r="D18" s="12">
        <v>79</v>
      </c>
      <c r="E18" s="12">
        <v>76</v>
      </c>
      <c r="F18" s="12">
        <v>33</v>
      </c>
      <c r="G18" s="30">
        <f t="shared" si="2"/>
        <v>-0.56578947368421051</v>
      </c>
      <c r="H18" s="31">
        <f t="shared" si="3"/>
        <v>-0.18003036501901437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526</v>
      </c>
      <c r="C19" s="12">
        <v>479</v>
      </c>
      <c r="D19" s="12">
        <v>159</v>
      </c>
      <c r="E19" s="12">
        <v>266</v>
      </c>
      <c r="F19" s="12">
        <v>232</v>
      </c>
      <c r="G19" s="30">
        <f t="shared" si="2"/>
        <v>-0.1278195488721805</v>
      </c>
      <c r="H19" s="31">
        <f t="shared" si="3"/>
        <v>-0.18506014032011864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3624</v>
      </c>
      <c r="C20" s="12">
        <v>2543</v>
      </c>
      <c r="D20" s="12">
        <v>3927</v>
      </c>
      <c r="E20" s="12">
        <v>8600</v>
      </c>
      <c r="F20" s="12">
        <v>3119</v>
      </c>
      <c r="G20" s="30">
        <f t="shared" si="2"/>
        <v>-0.63732558139534889</v>
      </c>
      <c r="H20" s="31">
        <f t="shared" si="3"/>
        <v>-3.6821462949881978E-2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279</v>
      </c>
      <c r="C21" s="12">
        <v>435</v>
      </c>
      <c r="D21" s="12">
        <v>448</v>
      </c>
      <c r="E21" s="12">
        <v>970</v>
      </c>
      <c r="F21" s="12">
        <v>1692</v>
      </c>
      <c r="G21" s="30">
        <f t="shared" si="2"/>
        <v>0.74432989690721651</v>
      </c>
      <c r="H21" s="31">
        <f t="shared" si="3"/>
        <v>0.56927493773161264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550</v>
      </c>
      <c r="C22" s="12">
        <v>296</v>
      </c>
      <c r="D22" s="12">
        <v>277</v>
      </c>
      <c r="E22" s="12">
        <v>120</v>
      </c>
      <c r="F22" s="12">
        <v>2901</v>
      </c>
      <c r="G22" s="30">
        <f t="shared" si="2"/>
        <v>23.175000000000001</v>
      </c>
      <c r="H22" s="31">
        <f t="shared" si="3"/>
        <v>0.51546621830236661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258</v>
      </c>
      <c r="C23" s="12">
        <v>184</v>
      </c>
      <c r="D23" s="12">
        <v>179</v>
      </c>
      <c r="E23" s="12">
        <v>578</v>
      </c>
      <c r="F23" s="12">
        <v>1095</v>
      </c>
      <c r="G23" s="30">
        <f t="shared" ref="G23" si="4">IF(E23&gt;0,F23/E23-1,"-")</f>
        <v>0.89446366782006925</v>
      </c>
      <c r="H23" s="31">
        <f t="shared" ref="H23" si="5">IF(B23&gt;0,((F23/B23)^(1/4)-1),"-")</f>
        <v>0.43531956002426475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30</v>
      </c>
      <c r="C24" s="12">
        <v>32</v>
      </c>
      <c r="D24" s="12">
        <v>113</v>
      </c>
      <c r="E24" s="12">
        <v>124</v>
      </c>
      <c r="F24" s="12">
        <v>25</v>
      </c>
      <c r="G24" s="30">
        <f t="shared" si="2"/>
        <v>-0.79838709677419351</v>
      </c>
      <c r="H24" s="31">
        <f t="shared" si="3"/>
        <v>-4.4557207795633214E-2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398</v>
      </c>
      <c r="C25" s="12">
        <v>236</v>
      </c>
      <c r="D25" s="12">
        <v>325</v>
      </c>
      <c r="E25" s="12">
        <v>203</v>
      </c>
      <c r="F25" s="12">
        <v>342</v>
      </c>
      <c r="G25" s="30">
        <f t="shared" si="2"/>
        <v>0.68472906403940881</v>
      </c>
      <c r="H25" s="31">
        <f t="shared" si="3"/>
        <v>-3.7200716305832326E-2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212</v>
      </c>
      <c r="C26" s="12">
        <v>160</v>
      </c>
      <c r="D26" s="12">
        <v>334</v>
      </c>
      <c r="E26" s="12">
        <v>635</v>
      </c>
      <c r="F26" s="12">
        <v>457</v>
      </c>
      <c r="G26" s="30">
        <f t="shared" si="2"/>
        <v>-0.28031496062992123</v>
      </c>
      <c r="H26" s="31">
        <f t="shared" si="3"/>
        <v>0.21169993553781397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500</v>
      </c>
      <c r="C27" s="12">
        <v>656</v>
      </c>
      <c r="D27" s="12">
        <v>572</v>
      </c>
      <c r="E27" s="12">
        <v>706</v>
      </c>
      <c r="F27" s="12">
        <v>700</v>
      </c>
      <c r="G27" s="30">
        <f t="shared" si="2"/>
        <v>-8.4985835694051381E-3</v>
      </c>
      <c r="H27" s="31">
        <f t="shared" si="3"/>
        <v>8.7757305937277152E-2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118</v>
      </c>
      <c r="C28" s="12">
        <v>101</v>
      </c>
      <c r="D28" s="12">
        <v>154</v>
      </c>
      <c r="E28" s="12">
        <v>176</v>
      </c>
      <c r="F28" s="12">
        <v>156</v>
      </c>
      <c r="G28" s="30">
        <f t="shared" si="2"/>
        <v>-0.11363636363636365</v>
      </c>
      <c r="H28" s="31">
        <f t="shared" si="3"/>
        <v>7.2286029578992439E-2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901</v>
      </c>
      <c r="C29" s="12">
        <v>224</v>
      </c>
      <c r="D29" s="12">
        <v>156</v>
      </c>
      <c r="E29" s="12">
        <v>153</v>
      </c>
      <c r="F29" s="12">
        <v>271</v>
      </c>
      <c r="G29" s="30">
        <f t="shared" si="2"/>
        <v>0.7712418300653594</v>
      </c>
      <c r="H29" s="31">
        <f t="shared" si="3"/>
        <v>-0.25943850922084033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52</v>
      </c>
      <c r="C30" s="12">
        <v>37</v>
      </c>
      <c r="D30" s="12">
        <v>197</v>
      </c>
      <c r="E30" s="12">
        <v>199</v>
      </c>
      <c r="F30" s="12">
        <v>116</v>
      </c>
      <c r="G30" s="30">
        <f t="shared" si="2"/>
        <v>-0.41708542713567842</v>
      </c>
      <c r="H30" s="31">
        <f t="shared" si="3"/>
        <v>0.22211946535981242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574</v>
      </c>
      <c r="C31" s="12">
        <v>29</v>
      </c>
      <c r="D31" s="12">
        <v>69</v>
      </c>
      <c r="E31" s="12">
        <v>117</v>
      </c>
      <c r="F31" s="12">
        <v>66</v>
      </c>
      <c r="G31" s="30">
        <f t="shared" si="2"/>
        <v>-0.4358974358974359</v>
      </c>
      <c r="H31" s="31">
        <f t="shared" si="3"/>
        <v>-0.41768495517339521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1134</v>
      </c>
      <c r="C32" s="12">
        <v>598</v>
      </c>
      <c r="D32" s="12">
        <v>581</v>
      </c>
      <c r="E32" s="12">
        <v>272</v>
      </c>
      <c r="F32" s="12">
        <v>127</v>
      </c>
      <c r="G32" s="30">
        <f t="shared" si="2"/>
        <v>-0.53308823529411764</v>
      </c>
      <c r="H32" s="31">
        <f t="shared" si="3"/>
        <v>-0.42150758819771406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80</v>
      </c>
      <c r="C33" s="12">
        <v>32</v>
      </c>
      <c r="D33" s="12">
        <v>113</v>
      </c>
      <c r="E33" s="12">
        <v>106</v>
      </c>
      <c r="F33" s="12">
        <v>63</v>
      </c>
      <c r="G33" s="30">
        <f t="shared" si="2"/>
        <v>-0.40566037735849059</v>
      </c>
      <c r="H33" s="31">
        <f t="shared" si="3"/>
        <v>-5.7974539906196387E-2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105</v>
      </c>
      <c r="C34" s="12">
        <v>128</v>
      </c>
      <c r="D34" s="12">
        <v>72</v>
      </c>
      <c r="E34" s="12">
        <v>149</v>
      </c>
      <c r="F34" s="12">
        <v>168</v>
      </c>
      <c r="G34" s="30">
        <f t="shared" ref="G34:G35" si="6">IF(E34&gt;0,F34/E34-1,"-")</f>
        <v>0.12751677852348986</v>
      </c>
      <c r="H34" s="31">
        <f t="shared" ref="H34:H35" si="7">IF(B34&gt;0,((F34/B34)^(1/4)-1),"-")</f>
        <v>0.12468265038069815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50</v>
      </c>
      <c r="C35" s="12">
        <v>37</v>
      </c>
      <c r="D35" s="12">
        <v>57</v>
      </c>
      <c r="E35" s="12">
        <v>86</v>
      </c>
      <c r="F35" s="12">
        <v>28</v>
      </c>
      <c r="G35" s="30">
        <f t="shared" si="6"/>
        <v>-0.67441860465116277</v>
      </c>
      <c r="H35" s="31">
        <f t="shared" si="7"/>
        <v>-0.13493845458557785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1666</v>
      </c>
      <c r="C36" s="19">
        <v>1301</v>
      </c>
      <c r="D36" s="19">
        <v>1393</v>
      </c>
      <c r="E36" s="19">
        <v>1500</v>
      </c>
      <c r="F36" s="19">
        <v>1146</v>
      </c>
      <c r="G36" s="30">
        <f t="shared" si="2"/>
        <v>-0.23599999999999999</v>
      </c>
      <c r="H36" s="32">
        <f t="shared" si="3"/>
        <v>-8.9295662284279986E-2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52823</v>
      </c>
      <c r="C37" s="64">
        <v>41600</v>
      </c>
      <c r="D37" s="64">
        <v>57238</v>
      </c>
      <c r="E37" s="64">
        <v>63621</v>
      </c>
      <c r="F37" s="64">
        <v>55588</v>
      </c>
      <c r="G37" s="66">
        <f t="shared" si="2"/>
        <v>-0.12626334072083112</v>
      </c>
      <c r="H37" s="67">
        <f t="shared" si="3"/>
        <v>1.2836856226909887E-2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111404</v>
      </c>
      <c r="C38" s="68">
        <v>103442</v>
      </c>
      <c r="D38" s="68">
        <v>130403</v>
      </c>
      <c r="E38" s="68">
        <v>140144</v>
      </c>
      <c r="F38" s="68">
        <v>130894</v>
      </c>
      <c r="G38" s="66">
        <f t="shared" si="2"/>
        <v>-6.6003539216805573E-2</v>
      </c>
      <c r="H38" s="66">
        <f t="shared" si="3"/>
        <v>4.1129467675854681E-2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" width="9.140625" style="5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64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65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764196</v>
      </c>
      <c r="C5" s="33">
        <v>867330</v>
      </c>
      <c r="D5" s="33">
        <v>1059095</v>
      </c>
      <c r="E5" s="33">
        <v>1193396</v>
      </c>
      <c r="F5" s="33">
        <v>1161806</v>
      </c>
      <c r="G5" s="30">
        <f t="shared" ref="G5" si="0">IF(E5&gt;0,F5/E5-1,"-")</f>
        <v>-2.6470676958863626E-2</v>
      </c>
      <c r="H5" s="31">
        <f t="shared" ref="H5" si="1">IF(B5&gt;0,((F5/B5)^(1/4)-1),"-")</f>
        <v>0.110407058306774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354854</v>
      </c>
      <c r="C6" s="33">
        <v>337058</v>
      </c>
      <c r="D6" s="33">
        <v>341511</v>
      </c>
      <c r="E6" s="33">
        <v>328642</v>
      </c>
      <c r="F6" s="33">
        <v>316039</v>
      </c>
      <c r="G6" s="30">
        <f t="shared" ref="G6:G38" si="2">IF(E6&gt;0,F6/E6-1,"-")</f>
        <v>-3.8348719883642413E-2</v>
      </c>
      <c r="H6" s="31">
        <f t="shared" ref="H6:H38" si="3">IF(B6&gt;0,((F6/B6)^(1/4)-1),"-")</f>
        <v>-2.8544875687530613E-2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421314</v>
      </c>
      <c r="C7" s="33">
        <v>415323</v>
      </c>
      <c r="D7" s="33">
        <v>414129</v>
      </c>
      <c r="E7" s="33">
        <v>415259</v>
      </c>
      <c r="F7" s="33">
        <v>386165</v>
      </c>
      <c r="G7" s="30">
        <f t="shared" si="2"/>
        <v>-7.0062298469148132E-2</v>
      </c>
      <c r="H7" s="31">
        <f t="shared" si="3"/>
        <v>-2.1542977480888403E-2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637456</v>
      </c>
      <c r="C8" s="33">
        <v>698294</v>
      </c>
      <c r="D8" s="33">
        <v>722729</v>
      </c>
      <c r="E8" s="33">
        <v>776367</v>
      </c>
      <c r="F8" s="33">
        <v>763980</v>
      </c>
      <c r="G8" s="30">
        <f t="shared" si="2"/>
        <v>-1.5955083098586065E-2</v>
      </c>
      <c r="H8" s="31">
        <f t="shared" si="3"/>
        <v>4.6304140779984682E-2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605018</v>
      </c>
      <c r="C9" s="33">
        <v>499390</v>
      </c>
      <c r="D9" s="33">
        <v>494007</v>
      </c>
      <c r="E9" s="33">
        <v>486140</v>
      </c>
      <c r="F9" s="33">
        <v>497458</v>
      </c>
      <c r="G9" s="30">
        <f t="shared" si="2"/>
        <v>2.3281359279220037E-2</v>
      </c>
      <c r="H9" s="31">
        <f t="shared" si="3"/>
        <v>-4.7758661682867909E-2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29305</v>
      </c>
      <c r="C10" s="33">
        <v>31598</v>
      </c>
      <c r="D10" s="33">
        <v>33228</v>
      </c>
      <c r="E10" s="33">
        <v>36129</v>
      </c>
      <c r="F10" s="33">
        <v>36645</v>
      </c>
      <c r="G10" s="30">
        <f t="shared" si="2"/>
        <v>1.4282155609067537E-2</v>
      </c>
      <c r="H10" s="31">
        <f t="shared" si="3"/>
        <v>5.7470473874395189E-2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45694</v>
      </c>
      <c r="C11" s="33">
        <v>41027</v>
      </c>
      <c r="D11" s="33">
        <v>38630</v>
      </c>
      <c r="E11" s="33">
        <v>39945</v>
      </c>
      <c r="F11" s="33">
        <v>42062</v>
      </c>
      <c r="G11" s="30">
        <f t="shared" si="2"/>
        <v>5.2997872074101782E-2</v>
      </c>
      <c r="H11" s="31">
        <f t="shared" si="3"/>
        <v>-2.0492681050862327E-2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54821</v>
      </c>
      <c r="C12" s="33">
        <v>55660</v>
      </c>
      <c r="D12" s="33">
        <v>55180</v>
      </c>
      <c r="E12" s="33">
        <v>60516</v>
      </c>
      <c r="F12" s="33">
        <v>59520</v>
      </c>
      <c r="G12" s="30">
        <f t="shared" si="2"/>
        <v>-1.6458457267499504E-2</v>
      </c>
      <c r="H12" s="31">
        <f t="shared" si="3"/>
        <v>2.0772572458907845E-2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71786</v>
      </c>
      <c r="C13" s="33">
        <v>70157</v>
      </c>
      <c r="D13" s="33">
        <v>71610</v>
      </c>
      <c r="E13" s="33">
        <v>73130</v>
      </c>
      <c r="F13" s="33">
        <v>69231</v>
      </c>
      <c r="G13" s="30">
        <f t="shared" si="2"/>
        <v>-5.3316012580336358E-2</v>
      </c>
      <c r="H13" s="31">
        <f t="shared" si="3"/>
        <v>-9.019263160732427E-3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41371</v>
      </c>
      <c r="C14" s="33">
        <v>37710</v>
      </c>
      <c r="D14" s="33">
        <v>41056</v>
      </c>
      <c r="E14" s="33">
        <v>46543</v>
      </c>
      <c r="F14" s="33">
        <v>45707</v>
      </c>
      <c r="G14" s="30">
        <f t="shared" si="2"/>
        <v>-1.796188470876392E-2</v>
      </c>
      <c r="H14" s="31">
        <f t="shared" si="3"/>
        <v>2.5230870446308673E-2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212341</v>
      </c>
      <c r="C15" s="33">
        <v>242041</v>
      </c>
      <c r="D15" s="33">
        <v>261388</v>
      </c>
      <c r="E15" s="33">
        <v>290986</v>
      </c>
      <c r="F15" s="33">
        <v>289342</v>
      </c>
      <c r="G15" s="30">
        <f t="shared" si="2"/>
        <v>-5.6497563456661126E-3</v>
      </c>
      <c r="H15" s="31">
        <f t="shared" si="3"/>
        <v>8.0424453702657939E-2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346549</v>
      </c>
      <c r="C16" s="33">
        <v>363357</v>
      </c>
      <c r="D16" s="33">
        <v>420204</v>
      </c>
      <c r="E16" s="33">
        <v>453355</v>
      </c>
      <c r="F16" s="33">
        <v>414623</v>
      </c>
      <c r="G16" s="30">
        <f t="shared" si="2"/>
        <v>-8.5434152044203793E-2</v>
      </c>
      <c r="H16" s="31">
        <f t="shared" si="3"/>
        <v>4.5856704750204091E-2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41999</v>
      </c>
      <c r="C17" s="33">
        <v>42064</v>
      </c>
      <c r="D17" s="33">
        <v>44523</v>
      </c>
      <c r="E17" s="33">
        <v>44244</v>
      </c>
      <c r="F17" s="33">
        <v>45511</v>
      </c>
      <c r="G17" s="30">
        <f t="shared" si="2"/>
        <v>2.8636651297351046E-2</v>
      </c>
      <c r="H17" s="31">
        <f t="shared" si="3"/>
        <v>2.0279961430107241E-2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48505</v>
      </c>
      <c r="C18" s="33">
        <v>46939</v>
      </c>
      <c r="D18" s="33">
        <v>44109</v>
      </c>
      <c r="E18" s="33">
        <v>46078</v>
      </c>
      <c r="F18" s="33">
        <v>38441</v>
      </c>
      <c r="G18" s="30">
        <f t="shared" si="2"/>
        <v>-0.16574070055123924</v>
      </c>
      <c r="H18" s="31">
        <f t="shared" si="3"/>
        <v>-5.6477976185547174E-2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37307</v>
      </c>
      <c r="C19" s="33">
        <v>37076</v>
      </c>
      <c r="D19" s="33">
        <v>38620</v>
      </c>
      <c r="E19" s="33">
        <v>43820</v>
      </c>
      <c r="F19" s="33">
        <v>43461</v>
      </c>
      <c r="G19" s="30">
        <f t="shared" si="2"/>
        <v>-8.1926061159287578E-3</v>
      </c>
      <c r="H19" s="31">
        <f t="shared" si="3"/>
        <v>3.8908613360160382E-2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54288</v>
      </c>
      <c r="C20" s="33">
        <v>53107</v>
      </c>
      <c r="D20" s="33">
        <v>55321</v>
      </c>
      <c r="E20" s="33">
        <v>67205</v>
      </c>
      <c r="F20" s="33">
        <v>64935</v>
      </c>
      <c r="G20" s="30">
        <f t="shared" si="2"/>
        <v>-3.3777248716613362E-2</v>
      </c>
      <c r="H20" s="31">
        <f t="shared" si="3"/>
        <v>4.5788232314812438E-2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24396</v>
      </c>
      <c r="C21" s="33">
        <v>28285</v>
      </c>
      <c r="D21" s="33">
        <v>25220</v>
      </c>
      <c r="E21" s="33">
        <v>26110</v>
      </c>
      <c r="F21" s="33">
        <v>25623</v>
      </c>
      <c r="G21" s="30">
        <f t="shared" si="2"/>
        <v>-1.8651857525852189E-2</v>
      </c>
      <c r="H21" s="31">
        <f t="shared" si="3"/>
        <v>1.234335842276324E-2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28911</v>
      </c>
      <c r="C22" s="33">
        <v>26504</v>
      </c>
      <c r="D22" s="33">
        <v>30004</v>
      </c>
      <c r="E22" s="33">
        <v>32907</v>
      </c>
      <c r="F22" s="33">
        <v>32774</v>
      </c>
      <c r="G22" s="30">
        <f t="shared" si="2"/>
        <v>-4.0416932567538533E-3</v>
      </c>
      <c r="H22" s="31">
        <f t="shared" si="3"/>
        <v>3.1850036619012867E-2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37351</v>
      </c>
      <c r="C23" s="33">
        <v>38138</v>
      </c>
      <c r="D23" s="33">
        <v>42264</v>
      </c>
      <c r="E23" s="33">
        <v>49902</v>
      </c>
      <c r="F23" s="33">
        <v>44384</v>
      </c>
      <c r="G23" s="30">
        <f t="shared" ref="G23" si="4">IF(E23&gt;0,F23/E23-1,"-")</f>
        <v>-0.11057673039156746</v>
      </c>
      <c r="H23" s="31">
        <f t="shared" ref="H23" si="5">IF(B23&gt;0,((F23/B23)^(1/4)-1),"-")</f>
        <v>4.4073448325046005E-2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40173</v>
      </c>
      <c r="C24" s="33">
        <v>38088</v>
      </c>
      <c r="D24" s="33">
        <v>44224</v>
      </c>
      <c r="E24" s="33">
        <v>48818</v>
      </c>
      <c r="F24" s="33">
        <v>48743</v>
      </c>
      <c r="G24" s="30">
        <f t="shared" si="2"/>
        <v>-1.5363185710188798E-3</v>
      </c>
      <c r="H24" s="31">
        <f t="shared" si="3"/>
        <v>4.9529131400601223E-2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68351</v>
      </c>
      <c r="C25" s="33">
        <v>68543</v>
      </c>
      <c r="D25" s="33">
        <v>72401</v>
      </c>
      <c r="E25" s="33">
        <v>83835</v>
      </c>
      <c r="F25" s="33">
        <v>87768</v>
      </c>
      <c r="G25" s="30">
        <f t="shared" si="2"/>
        <v>4.6913580246913611E-2</v>
      </c>
      <c r="H25" s="31">
        <f t="shared" si="3"/>
        <v>6.4505310396244742E-2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54166</v>
      </c>
      <c r="C26" s="33">
        <v>46894</v>
      </c>
      <c r="D26" s="33">
        <v>63356</v>
      </c>
      <c r="E26" s="33">
        <v>81987</v>
      </c>
      <c r="F26" s="33">
        <v>103271</v>
      </c>
      <c r="G26" s="30">
        <f t="shared" si="2"/>
        <v>0.25960213204532434</v>
      </c>
      <c r="H26" s="31">
        <f t="shared" si="3"/>
        <v>0.17506774225152832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293381</v>
      </c>
      <c r="C27" s="33">
        <v>288381</v>
      </c>
      <c r="D27" s="33">
        <v>321245</v>
      </c>
      <c r="E27" s="33">
        <v>350950</v>
      </c>
      <c r="F27" s="33">
        <v>357306</v>
      </c>
      <c r="G27" s="30">
        <f t="shared" si="2"/>
        <v>1.8110842000284899E-2</v>
      </c>
      <c r="H27" s="31">
        <f t="shared" si="3"/>
        <v>5.0514572291850524E-2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49229</v>
      </c>
      <c r="C28" s="33">
        <v>48634</v>
      </c>
      <c r="D28" s="33">
        <v>58704</v>
      </c>
      <c r="E28" s="33">
        <v>67877</v>
      </c>
      <c r="F28" s="33">
        <v>68792</v>
      </c>
      <c r="G28" s="30">
        <f t="shared" si="2"/>
        <v>1.3480265774857392E-2</v>
      </c>
      <c r="H28" s="31">
        <f t="shared" si="3"/>
        <v>8.7249534760317271E-2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103079</v>
      </c>
      <c r="C29" s="33">
        <v>89865</v>
      </c>
      <c r="D29" s="33">
        <v>94472</v>
      </c>
      <c r="E29" s="33">
        <v>108340</v>
      </c>
      <c r="F29" s="33">
        <v>138141</v>
      </c>
      <c r="G29" s="30">
        <f t="shared" si="2"/>
        <v>0.2750692265091379</v>
      </c>
      <c r="H29" s="31">
        <f t="shared" si="3"/>
        <v>7.5940114512609513E-2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53488</v>
      </c>
      <c r="C30" s="33">
        <v>54835</v>
      </c>
      <c r="D30" s="33">
        <v>60364</v>
      </c>
      <c r="E30" s="33">
        <v>78711</v>
      </c>
      <c r="F30" s="33">
        <v>84967</v>
      </c>
      <c r="G30" s="30">
        <f t="shared" si="2"/>
        <v>7.9480631677910418E-2</v>
      </c>
      <c r="H30" s="31">
        <f t="shared" si="3"/>
        <v>0.12266060015381663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44430</v>
      </c>
      <c r="C31" s="33">
        <v>29999</v>
      </c>
      <c r="D31" s="33">
        <v>26482</v>
      </c>
      <c r="E31" s="33">
        <v>26390</v>
      </c>
      <c r="F31" s="33">
        <v>29091</v>
      </c>
      <c r="G31" s="30">
        <f t="shared" si="2"/>
        <v>0.10234937476316786</v>
      </c>
      <c r="H31" s="31">
        <f t="shared" si="3"/>
        <v>-0.10045978393818367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21499</v>
      </c>
      <c r="C32" s="33">
        <v>19821</v>
      </c>
      <c r="D32" s="33">
        <v>22430</v>
      </c>
      <c r="E32" s="33">
        <v>23246</v>
      </c>
      <c r="F32" s="33">
        <v>24831</v>
      </c>
      <c r="G32" s="30">
        <f t="shared" si="2"/>
        <v>6.8183773552439098E-2</v>
      </c>
      <c r="H32" s="31">
        <f t="shared" si="3"/>
        <v>3.6678251495709357E-2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30639</v>
      </c>
      <c r="C33" s="33">
        <v>29046</v>
      </c>
      <c r="D33" s="33">
        <v>30188</v>
      </c>
      <c r="E33" s="33">
        <v>34745</v>
      </c>
      <c r="F33" s="33">
        <v>38513</v>
      </c>
      <c r="G33" s="30">
        <f t="shared" si="2"/>
        <v>0.10844725859835957</v>
      </c>
      <c r="H33" s="31">
        <f t="shared" si="3"/>
        <v>5.884695190941458E-2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26465</v>
      </c>
      <c r="C34" s="33">
        <v>25914</v>
      </c>
      <c r="D34" s="33">
        <v>29362</v>
      </c>
      <c r="E34" s="33">
        <v>35009</v>
      </c>
      <c r="F34" s="33">
        <v>38733</v>
      </c>
      <c r="G34" s="30">
        <f t="shared" ref="G34:G35" si="6">IF(E34&gt;0,F34/E34-1,"-")</f>
        <v>0.10637264703361993</v>
      </c>
      <c r="H34" s="31">
        <f t="shared" ref="H34:H35" si="7">IF(B34&gt;0,((F34/B34)^(1/4)-1),"-")</f>
        <v>9.9897739220293991E-2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30270</v>
      </c>
      <c r="C35" s="33">
        <v>26784</v>
      </c>
      <c r="D35" s="33">
        <v>38771</v>
      </c>
      <c r="E35" s="33">
        <v>53372</v>
      </c>
      <c r="F35" s="33">
        <v>58033</v>
      </c>
      <c r="G35" s="30">
        <f t="shared" si="6"/>
        <v>8.7330435434310072E-2</v>
      </c>
      <c r="H35" s="31">
        <f t="shared" si="7"/>
        <v>0.17669972032184145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598382</v>
      </c>
      <c r="C36" s="19">
        <v>499394</v>
      </c>
      <c r="D36" s="19">
        <v>461481</v>
      </c>
      <c r="E36" s="19">
        <v>467709</v>
      </c>
      <c r="F36" s="19">
        <v>510812</v>
      </c>
      <c r="G36" s="30">
        <f t="shared" si="2"/>
        <v>9.2157730554682571E-2</v>
      </c>
      <c r="H36" s="32">
        <f t="shared" si="3"/>
        <v>-3.8784771845259969E-2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4506818</v>
      </c>
      <c r="C37" s="65">
        <v>4329926</v>
      </c>
      <c r="D37" s="65">
        <v>4497213</v>
      </c>
      <c r="E37" s="65">
        <v>4778267</v>
      </c>
      <c r="F37" s="65">
        <v>4804902</v>
      </c>
      <c r="G37" s="66">
        <f t="shared" si="2"/>
        <v>5.5741966700479928E-3</v>
      </c>
      <c r="H37" s="67">
        <f t="shared" si="3"/>
        <v>1.6140189452289455E-2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5271014</v>
      </c>
      <c r="C38" s="68">
        <v>5197256</v>
      </c>
      <c r="D38" s="68">
        <v>5556308</v>
      </c>
      <c r="E38" s="68">
        <v>5971663</v>
      </c>
      <c r="F38" s="68">
        <v>5966708</v>
      </c>
      <c r="G38" s="66">
        <f t="shared" si="2"/>
        <v>-8.297521142770492E-4</v>
      </c>
      <c r="H38" s="66">
        <f t="shared" si="3"/>
        <v>3.1478437620483746E-2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E41" s="34"/>
      <c r="F41" s="34"/>
      <c r="G41"/>
      <c r="H41"/>
      <c r="J41"/>
    </row>
  </sheetData>
  <phoneticPr fontId="0" type="noConversion"/>
  <conditionalFormatting sqref="J5:J38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110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111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22175</v>
      </c>
      <c r="C5" s="21">
        <v>21070</v>
      </c>
      <c r="D5" s="21">
        <v>24924</v>
      </c>
      <c r="E5" s="21">
        <v>24823</v>
      </c>
      <c r="F5" s="12">
        <v>28301</v>
      </c>
      <c r="G5" s="30">
        <f t="shared" ref="G5" si="0">IF(E5&gt;0,F5/E5-1,"-")</f>
        <v>0.14011199290980136</v>
      </c>
      <c r="H5" s="31">
        <f t="shared" ref="H5" si="1">IF(B5&gt;0,((F5/B5)^(1/4)-1),"-")</f>
        <v>6.2880741831808695E-2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5020</v>
      </c>
      <c r="C6" s="12">
        <v>4824</v>
      </c>
      <c r="D6" s="12">
        <v>6110</v>
      </c>
      <c r="E6" s="12">
        <v>7928</v>
      </c>
      <c r="F6" s="12">
        <v>7687</v>
      </c>
      <c r="G6" s="30">
        <f t="shared" ref="G6:G38" si="2">IF(E6&gt;0,F6/E6-1,"-")</f>
        <v>-3.03985872855701E-2</v>
      </c>
      <c r="H6" s="31">
        <f t="shared" ref="H6:H38" si="3">IF(B6&gt;0,((F6/B6)^(1/4)-1),"-")</f>
        <v>0.11240591886050288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3878</v>
      </c>
      <c r="C7" s="12">
        <v>4441</v>
      </c>
      <c r="D7" s="12">
        <v>3892</v>
      </c>
      <c r="E7" s="12">
        <v>5207</v>
      </c>
      <c r="F7" s="12">
        <v>5951</v>
      </c>
      <c r="G7" s="30">
        <f t="shared" si="2"/>
        <v>0.1428845784520838</v>
      </c>
      <c r="H7" s="31">
        <f t="shared" si="3"/>
        <v>0.11300095347095307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1897</v>
      </c>
      <c r="C8" s="12">
        <v>1810</v>
      </c>
      <c r="D8" s="12">
        <v>1828</v>
      </c>
      <c r="E8" s="12">
        <v>2210</v>
      </c>
      <c r="F8" s="12">
        <v>2449</v>
      </c>
      <c r="G8" s="30">
        <f t="shared" si="2"/>
        <v>0.10814479638009056</v>
      </c>
      <c r="H8" s="31">
        <f t="shared" si="3"/>
        <v>6.5934118983213219E-2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1971</v>
      </c>
      <c r="C9" s="12">
        <v>1850</v>
      </c>
      <c r="D9" s="12">
        <v>2162</v>
      </c>
      <c r="E9" s="12">
        <v>2324</v>
      </c>
      <c r="F9" s="12">
        <v>1730</v>
      </c>
      <c r="G9" s="30">
        <f t="shared" si="2"/>
        <v>-0.25559380378657492</v>
      </c>
      <c r="H9" s="31">
        <f t="shared" si="3"/>
        <v>-3.2079095155351123E-2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60</v>
      </c>
      <c r="C10" s="12">
        <v>33</v>
      </c>
      <c r="D10" s="12">
        <v>72</v>
      </c>
      <c r="E10" s="12">
        <v>164</v>
      </c>
      <c r="F10" s="12">
        <v>183</v>
      </c>
      <c r="G10" s="30">
        <f t="shared" si="2"/>
        <v>0.11585365853658547</v>
      </c>
      <c r="H10" s="31">
        <f t="shared" si="3"/>
        <v>0.32152371134887248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133</v>
      </c>
      <c r="C11" s="12">
        <v>27</v>
      </c>
      <c r="D11" s="12">
        <v>19</v>
      </c>
      <c r="E11" s="12">
        <v>101</v>
      </c>
      <c r="F11" s="12">
        <v>116</v>
      </c>
      <c r="G11" s="30">
        <f t="shared" si="2"/>
        <v>0.14851485148514842</v>
      </c>
      <c r="H11" s="31">
        <f t="shared" si="3"/>
        <v>-3.3611869713129905E-2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121</v>
      </c>
      <c r="C12" s="12">
        <v>146</v>
      </c>
      <c r="D12" s="12">
        <v>130</v>
      </c>
      <c r="E12" s="12">
        <v>256</v>
      </c>
      <c r="F12" s="12">
        <v>149</v>
      </c>
      <c r="G12" s="30">
        <f t="shared" si="2"/>
        <v>-0.41796875</v>
      </c>
      <c r="H12" s="31">
        <f t="shared" si="3"/>
        <v>5.3416761855254125E-2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243</v>
      </c>
      <c r="C13" s="12">
        <v>199</v>
      </c>
      <c r="D13" s="12">
        <v>193</v>
      </c>
      <c r="E13" s="12">
        <v>248</v>
      </c>
      <c r="F13" s="12">
        <v>305</v>
      </c>
      <c r="G13" s="30">
        <f t="shared" si="2"/>
        <v>0.22983870967741926</v>
      </c>
      <c r="H13" s="31">
        <f t="shared" si="3"/>
        <v>5.8457419226264351E-2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148</v>
      </c>
      <c r="C14" s="12">
        <v>192</v>
      </c>
      <c r="D14" s="12">
        <v>148</v>
      </c>
      <c r="E14" s="12">
        <v>35</v>
      </c>
      <c r="F14" s="12">
        <v>192</v>
      </c>
      <c r="G14" s="30">
        <f t="shared" si="2"/>
        <v>4.4857142857142858</v>
      </c>
      <c r="H14" s="31">
        <f t="shared" si="3"/>
        <v>6.7234554773691224E-2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663</v>
      </c>
      <c r="C15" s="12">
        <v>695</v>
      </c>
      <c r="D15" s="12">
        <v>437</v>
      </c>
      <c r="E15" s="12">
        <v>1083</v>
      </c>
      <c r="F15" s="12">
        <v>879</v>
      </c>
      <c r="G15" s="30">
        <f t="shared" si="2"/>
        <v>-0.18836565096952906</v>
      </c>
      <c r="H15" s="31">
        <f t="shared" si="3"/>
        <v>7.3047227231088474E-2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569</v>
      </c>
      <c r="C16" s="12">
        <v>236</v>
      </c>
      <c r="D16" s="12">
        <v>373</v>
      </c>
      <c r="E16" s="12">
        <v>652</v>
      </c>
      <c r="F16" s="12">
        <v>459</v>
      </c>
      <c r="G16" s="30">
        <f t="shared" si="2"/>
        <v>-0.29601226993865026</v>
      </c>
      <c r="H16" s="31">
        <f t="shared" si="3"/>
        <v>-5.2290782161033111E-2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38</v>
      </c>
      <c r="C17" s="12">
        <v>231</v>
      </c>
      <c r="D17" s="12">
        <v>287</v>
      </c>
      <c r="E17" s="12">
        <v>72</v>
      </c>
      <c r="F17" s="12">
        <v>110</v>
      </c>
      <c r="G17" s="30">
        <f t="shared" si="2"/>
        <v>0.52777777777777768</v>
      </c>
      <c r="H17" s="31">
        <f t="shared" si="3"/>
        <v>0.30437441651038277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34</v>
      </c>
      <c r="C18" s="12">
        <v>28</v>
      </c>
      <c r="D18" s="12">
        <v>21</v>
      </c>
      <c r="E18" s="12">
        <v>28</v>
      </c>
      <c r="F18" s="12">
        <v>31</v>
      </c>
      <c r="G18" s="30">
        <f t="shared" si="2"/>
        <v>0.10714285714285721</v>
      </c>
      <c r="H18" s="31">
        <f t="shared" si="3"/>
        <v>-2.2828719910254924E-2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90</v>
      </c>
      <c r="C19" s="12">
        <v>64</v>
      </c>
      <c r="D19" s="12">
        <v>78</v>
      </c>
      <c r="E19" s="12">
        <v>183</v>
      </c>
      <c r="F19" s="12">
        <v>194</v>
      </c>
      <c r="G19" s="30">
        <f t="shared" si="2"/>
        <v>6.0109289617486406E-2</v>
      </c>
      <c r="H19" s="31">
        <f t="shared" si="3"/>
        <v>0.21168520514599121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361</v>
      </c>
      <c r="C20" s="12">
        <v>635</v>
      </c>
      <c r="D20" s="12">
        <v>457</v>
      </c>
      <c r="E20" s="12">
        <v>488</v>
      </c>
      <c r="F20" s="12">
        <v>861</v>
      </c>
      <c r="G20" s="30">
        <f t="shared" si="2"/>
        <v>0.76434426229508201</v>
      </c>
      <c r="H20" s="31">
        <f t="shared" si="3"/>
        <v>0.24272200181787751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308</v>
      </c>
      <c r="C21" s="12">
        <v>121</v>
      </c>
      <c r="D21" s="12">
        <v>303</v>
      </c>
      <c r="E21" s="12">
        <v>251</v>
      </c>
      <c r="F21" s="12">
        <v>284</v>
      </c>
      <c r="G21" s="30">
        <f t="shared" si="2"/>
        <v>0.13147410358565748</v>
      </c>
      <c r="H21" s="31">
        <f t="shared" si="3"/>
        <v>-2.0077102274660863E-2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25</v>
      </c>
      <c r="C22" s="12">
        <v>43</v>
      </c>
      <c r="D22" s="12">
        <v>69</v>
      </c>
      <c r="E22" s="12">
        <v>145</v>
      </c>
      <c r="F22" s="12">
        <v>156</v>
      </c>
      <c r="G22" s="30">
        <f t="shared" si="2"/>
        <v>7.5862068965517171E-2</v>
      </c>
      <c r="H22" s="31">
        <f t="shared" si="3"/>
        <v>0.58050599472427167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245</v>
      </c>
      <c r="C23" s="12">
        <v>196</v>
      </c>
      <c r="D23" s="12">
        <v>234</v>
      </c>
      <c r="E23" s="12">
        <v>298</v>
      </c>
      <c r="F23" s="12">
        <v>164</v>
      </c>
      <c r="G23" s="30">
        <f t="shared" ref="G23" si="4">IF(E23&gt;0,F23/E23-1,"-")</f>
        <v>-0.44966442953020136</v>
      </c>
      <c r="H23" s="31">
        <f t="shared" ref="H23" si="5">IF(B23&gt;0,((F23/B23)^(1/4)-1),"-")</f>
        <v>-9.5477361468607747E-2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115</v>
      </c>
      <c r="C24" s="12">
        <v>21</v>
      </c>
      <c r="D24" s="12">
        <v>99</v>
      </c>
      <c r="E24" s="12">
        <v>71</v>
      </c>
      <c r="F24" s="12">
        <v>77</v>
      </c>
      <c r="G24" s="30">
        <f t="shared" si="2"/>
        <v>8.4507042253521236E-2</v>
      </c>
      <c r="H24" s="31">
        <f t="shared" si="3"/>
        <v>-9.5417417623980927E-2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159</v>
      </c>
      <c r="C25" s="12">
        <v>126</v>
      </c>
      <c r="D25" s="12">
        <v>193</v>
      </c>
      <c r="E25" s="12">
        <v>191</v>
      </c>
      <c r="F25" s="12">
        <v>298</v>
      </c>
      <c r="G25" s="30">
        <f t="shared" si="2"/>
        <v>0.56020942408376961</v>
      </c>
      <c r="H25" s="31">
        <f t="shared" si="3"/>
        <v>0.17005098065676849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81</v>
      </c>
      <c r="C26" s="12">
        <v>109</v>
      </c>
      <c r="D26" s="12">
        <v>73</v>
      </c>
      <c r="E26" s="12">
        <v>170</v>
      </c>
      <c r="F26" s="12">
        <v>134</v>
      </c>
      <c r="G26" s="30">
        <f t="shared" si="2"/>
        <v>-0.21176470588235297</v>
      </c>
      <c r="H26" s="31">
        <f t="shared" si="3"/>
        <v>0.13410938639534464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568</v>
      </c>
      <c r="C27" s="12">
        <v>457</v>
      </c>
      <c r="D27" s="12">
        <v>456</v>
      </c>
      <c r="E27" s="12">
        <v>797</v>
      </c>
      <c r="F27" s="12">
        <v>772</v>
      </c>
      <c r="G27" s="30">
        <f t="shared" si="2"/>
        <v>-3.1367628607277265E-2</v>
      </c>
      <c r="H27" s="31">
        <f t="shared" si="3"/>
        <v>7.9735153504189693E-2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82</v>
      </c>
      <c r="C28" s="12">
        <v>30</v>
      </c>
      <c r="D28" s="12">
        <v>125</v>
      </c>
      <c r="E28" s="12">
        <v>188</v>
      </c>
      <c r="F28" s="12">
        <v>384</v>
      </c>
      <c r="G28" s="30">
        <f t="shared" si="2"/>
        <v>1.0425531914893615</v>
      </c>
      <c r="H28" s="31">
        <f t="shared" si="3"/>
        <v>0.47105646499440579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23</v>
      </c>
      <c r="C29" s="12">
        <v>67</v>
      </c>
      <c r="D29" s="12">
        <v>46</v>
      </c>
      <c r="E29" s="12">
        <v>463</v>
      </c>
      <c r="F29" s="12">
        <v>262</v>
      </c>
      <c r="G29" s="30">
        <f t="shared" si="2"/>
        <v>-0.43412526997840173</v>
      </c>
      <c r="H29" s="31">
        <f t="shared" si="3"/>
        <v>0.83714469833538163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332</v>
      </c>
      <c r="C30" s="12">
        <v>235</v>
      </c>
      <c r="D30" s="12">
        <v>123</v>
      </c>
      <c r="E30" s="12">
        <v>299</v>
      </c>
      <c r="F30" s="12">
        <v>289</v>
      </c>
      <c r="G30" s="30">
        <f t="shared" si="2"/>
        <v>-3.3444816053511683E-2</v>
      </c>
      <c r="H30" s="31">
        <f t="shared" si="3"/>
        <v>-3.4082710625610524E-2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287</v>
      </c>
      <c r="C31" s="12">
        <v>90</v>
      </c>
      <c r="D31" s="12">
        <v>95</v>
      </c>
      <c r="E31" s="12">
        <v>403</v>
      </c>
      <c r="F31" s="12">
        <v>116</v>
      </c>
      <c r="G31" s="30">
        <f t="shared" si="2"/>
        <v>-0.71215880893300243</v>
      </c>
      <c r="H31" s="31">
        <f t="shared" si="3"/>
        <v>-0.20265913468840713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18</v>
      </c>
      <c r="C32" s="12">
        <v>30</v>
      </c>
      <c r="D32" s="12">
        <v>16</v>
      </c>
      <c r="E32" s="12">
        <v>62</v>
      </c>
      <c r="F32" s="12">
        <v>178</v>
      </c>
      <c r="G32" s="30">
        <f t="shared" si="2"/>
        <v>1.870967741935484</v>
      </c>
      <c r="H32" s="31">
        <f t="shared" si="3"/>
        <v>0.77331902864436697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93</v>
      </c>
      <c r="C33" s="12">
        <v>9</v>
      </c>
      <c r="D33" s="12">
        <v>21</v>
      </c>
      <c r="E33" s="12">
        <v>80</v>
      </c>
      <c r="F33" s="12">
        <v>53</v>
      </c>
      <c r="G33" s="30">
        <f t="shared" si="2"/>
        <v>-0.33750000000000002</v>
      </c>
      <c r="H33" s="31">
        <f t="shared" si="3"/>
        <v>-0.13114314829696128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240</v>
      </c>
      <c r="C34" s="12">
        <v>19</v>
      </c>
      <c r="D34" s="12">
        <v>66</v>
      </c>
      <c r="E34" s="12">
        <v>76</v>
      </c>
      <c r="F34" s="12">
        <v>98</v>
      </c>
      <c r="G34" s="30">
        <f t="shared" ref="G34:G35" si="6">IF(E34&gt;0,F34/E34-1,"-")</f>
        <v>0.28947368421052633</v>
      </c>
      <c r="H34" s="31">
        <f t="shared" ref="H34:H35" si="7">IF(B34&gt;0,((F34/B34)^(1/4)-1),"-")</f>
        <v>-0.20061920812250322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30</v>
      </c>
      <c r="C35" s="12">
        <v>19</v>
      </c>
      <c r="D35" s="12">
        <v>14</v>
      </c>
      <c r="E35" s="12">
        <v>45</v>
      </c>
      <c r="F35" s="12">
        <v>17</v>
      </c>
      <c r="G35" s="30">
        <f t="shared" si="6"/>
        <v>-0.62222222222222223</v>
      </c>
      <c r="H35" s="31">
        <f t="shared" si="7"/>
        <v>-0.13237528117907971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1047</v>
      </c>
      <c r="C36" s="19">
        <v>772</v>
      </c>
      <c r="D36" s="19">
        <v>707</v>
      </c>
      <c r="E36" s="19">
        <v>669</v>
      </c>
      <c r="F36" s="19">
        <v>1041</v>
      </c>
      <c r="G36" s="30">
        <f t="shared" si="2"/>
        <v>0.55605381165919288</v>
      </c>
      <c r="H36" s="32">
        <f t="shared" si="3"/>
        <v>-1.4357538816748283E-3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18879</v>
      </c>
      <c r="C37" s="64">
        <v>17755</v>
      </c>
      <c r="D37" s="64">
        <v>18847</v>
      </c>
      <c r="E37" s="64">
        <v>25187</v>
      </c>
      <c r="F37" s="64">
        <v>25619</v>
      </c>
      <c r="G37" s="66">
        <f t="shared" si="2"/>
        <v>1.7151705244769166E-2</v>
      </c>
      <c r="H37" s="67">
        <f t="shared" si="3"/>
        <v>7.9308995757721545E-2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41054</v>
      </c>
      <c r="C38" s="68">
        <v>38825</v>
      </c>
      <c r="D38" s="68">
        <v>43771</v>
      </c>
      <c r="E38" s="68">
        <v>50010</v>
      </c>
      <c r="F38" s="68">
        <v>53920</v>
      </c>
      <c r="G38" s="66">
        <f t="shared" si="2"/>
        <v>7.8184363127374423E-2</v>
      </c>
      <c r="H38" s="66">
        <f t="shared" si="3"/>
        <v>7.0529406267764827E-2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98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139807</v>
      </c>
      <c r="C5" s="21">
        <v>138497</v>
      </c>
      <c r="D5" s="21">
        <v>143040</v>
      </c>
      <c r="E5" s="21">
        <v>145155</v>
      </c>
      <c r="F5" s="12">
        <v>147451</v>
      </c>
      <c r="G5" s="30">
        <f t="shared" ref="G5" si="0">IF(E5&gt;0,F5/E5-1,"-")</f>
        <v>1.5817574317109395E-2</v>
      </c>
      <c r="H5" s="31">
        <f t="shared" ref="H5" si="1">IF(B5&gt;0,((F5/B5)^(1/4)-1),"-")</f>
        <v>1.3397203243479705E-2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19529</v>
      </c>
      <c r="C6" s="12">
        <v>22334</v>
      </c>
      <c r="D6" s="12">
        <v>21206</v>
      </c>
      <c r="E6" s="12">
        <v>22809</v>
      </c>
      <c r="F6" s="12">
        <v>22607</v>
      </c>
      <c r="G6" s="30">
        <f t="shared" ref="G6:G38" si="2">IF(E6&gt;0,F6/E6-1,"-")</f>
        <v>-8.8561532728308467E-3</v>
      </c>
      <c r="H6" s="31">
        <f t="shared" ref="H6:H38" si="3">IF(B6&gt;0,((F6/B6)^(1/4)-1),"-")</f>
        <v>3.7267408211614006E-2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19978</v>
      </c>
      <c r="C7" s="12">
        <v>18511</v>
      </c>
      <c r="D7" s="12">
        <v>17512</v>
      </c>
      <c r="E7" s="12">
        <v>22773</v>
      </c>
      <c r="F7" s="12">
        <v>22863</v>
      </c>
      <c r="G7" s="30">
        <f t="shared" si="2"/>
        <v>3.9520484784614229E-3</v>
      </c>
      <c r="H7" s="31">
        <f t="shared" si="3"/>
        <v>3.4297087838237594E-2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9383</v>
      </c>
      <c r="C8" s="12">
        <v>7588</v>
      </c>
      <c r="D8" s="12">
        <v>6743</v>
      </c>
      <c r="E8" s="12">
        <v>7628</v>
      </c>
      <c r="F8" s="12">
        <v>8779</v>
      </c>
      <c r="G8" s="30">
        <f t="shared" si="2"/>
        <v>0.15089145254326164</v>
      </c>
      <c r="H8" s="31">
        <f t="shared" si="3"/>
        <v>-1.6496673490460356E-2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9769</v>
      </c>
      <c r="C9" s="12">
        <v>9371</v>
      </c>
      <c r="D9" s="12">
        <v>8999</v>
      </c>
      <c r="E9" s="12">
        <v>7876</v>
      </c>
      <c r="F9" s="12">
        <v>9158</v>
      </c>
      <c r="G9" s="30">
        <f t="shared" si="2"/>
        <v>0.16277298120873529</v>
      </c>
      <c r="H9" s="31">
        <f t="shared" si="3"/>
        <v>-1.6016915974823132E-2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372</v>
      </c>
      <c r="C10" s="12">
        <v>225</v>
      </c>
      <c r="D10" s="12">
        <v>354</v>
      </c>
      <c r="E10" s="12">
        <v>185</v>
      </c>
      <c r="F10" s="12">
        <v>285</v>
      </c>
      <c r="G10" s="30">
        <f t="shared" si="2"/>
        <v>0.54054054054054057</v>
      </c>
      <c r="H10" s="31">
        <f t="shared" si="3"/>
        <v>-6.4431738970299524E-2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265</v>
      </c>
      <c r="C11" s="12">
        <v>349</v>
      </c>
      <c r="D11" s="12">
        <v>453</v>
      </c>
      <c r="E11" s="12">
        <v>420</v>
      </c>
      <c r="F11" s="12">
        <v>444</v>
      </c>
      <c r="G11" s="30">
        <f t="shared" si="2"/>
        <v>5.7142857142857162E-2</v>
      </c>
      <c r="H11" s="31">
        <f t="shared" si="3"/>
        <v>0.13771706966457442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745</v>
      </c>
      <c r="C12" s="12">
        <v>574</v>
      </c>
      <c r="D12" s="12">
        <v>652</v>
      </c>
      <c r="E12" s="12">
        <v>500</v>
      </c>
      <c r="F12" s="12">
        <v>597</v>
      </c>
      <c r="G12" s="30">
        <f t="shared" si="2"/>
        <v>0.19399999999999995</v>
      </c>
      <c r="H12" s="31">
        <f t="shared" si="3"/>
        <v>-5.3861936661589893E-2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852</v>
      </c>
      <c r="C13" s="12">
        <v>653</v>
      </c>
      <c r="D13" s="12">
        <v>555</v>
      </c>
      <c r="E13" s="12">
        <v>521</v>
      </c>
      <c r="F13" s="12">
        <v>679</v>
      </c>
      <c r="G13" s="30">
        <f t="shared" si="2"/>
        <v>0.30326295585412666</v>
      </c>
      <c r="H13" s="31">
        <f t="shared" si="3"/>
        <v>-5.5161579605836231E-2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421</v>
      </c>
      <c r="C14" s="12">
        <v>85</v>
      </c>
      <c r="D14" s="12">
        <v>182</v>
      </c>
      <c r="E14" s="12">
        <v>210</v>
      </c>
      <c r="F14" s="12">
        <v>267</v>
      </c>
      <c r="G14" s="30">
        <f t="shared" si="2"/>
        <v>0.27142857142857135</v>
      </c>
      <c r="H14" s="31">
        <f t="shared" si="3"/>
        <v>-0.10760466491668785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3456</v>
      </c>
      <c r="C15" s="12">
        <v>3213</v>
      </c>
      <c r="D15" s="12">
        <v>4368</v>
      </c>
      <c r="E15" s="12">
        <v>3490</v>
      </c>
      <c r="F15" s="12">
        <v>2524</v>
      </c>
      <c r="G15" s="30">
        <f t="shared" si="2"/>
        <v>-0.27679083094555879</v>
      </c>
      <c r="H15" s="31">
        <f t="shared" si="3"/>
        <v>-7.555962685780182E-2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1852</v>
      </c>
      <c r="C16" s="12">
        <v>1979</v>
      </c>
      <c r="D16" s="12">
        <v>2140</v>
      </c>
      <c r="E16" s="12">
        <v>2596</v>
      </c>
      <c r="F16" s="12">
        <v>1679</v>
      </c>
      <c r="G16" s="30">
        <f t="shared" si="2"/>
        <v>-0.3532357473035439</v>
      </c>
      <c r="H16" s="31">
        <f t="shared" si="3"/>
        <v>-2.4218840497911343E-2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510</v>
      </c>
      <c r="C17" s="12">
        <v>543</v>
      </c>
      <c r="D17" s="12">
        <v>261</v>
      </c>
      <c r="E17" s="12">
        <v>644</v>
      </c>
      <c r="F17" s="12">
        <v>365</v>
      </c>
      <c r="G17" s="30">
        <f t="shared" si="2"/>
        <v>-0.43322981366459623</v>
      </c>
      <c r="H17" s="31">
        <f t="shared" si="3"/>
        <v>-8.0226967365880197E-2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158</v>
      </c>
      <c r="C18" s="12">
        <v>135</v>
      </c>
      <c r="D18" s="12">
        <v>177</v>
      </c>
      <c r="E18" s="12">
        <v>213</v>
      </c>
      <c r="F18" s="12">
        <v>295</v>
      </c>
      <c r="G18" s="30">
        <f t="shared" si="2"/>
        <v>0.38497652582159625</v>
      </c>
      <c r="H18" s="31">
        <f t="shared" si="3"/>
        <v>0.16893734133677074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639</v>
      </c>
      <c r="C19" s="12">
        <v>977</v>
      </c>
      <c r="D19" s="12">
        <v>540</v>
      </c>
      <c r="E19" s="12">
        <v>497</v>
      </c>
      <c r="F19" s="12">
        <v>353</v>
      </c>
      <c r="G19" s="30">
        <f t="shared" si="2"/>
        <v>-0.28973843058350102</v>
      </c>
      <c r="H19" s="31">
        <f t="shared" si="3"/>
        <v>-0.13787852792068356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1064</v>
      </c>
      <c r="C20" s="12">
        <v>1227</v>
      </c>
      <c r="D20" s="12">
        <v>1395</v>
      </c>
      <c r="E20" s="12">
        <v>1049</v>
      </c>
      <c r="F20" s="12">
        <v>1378</v>
      </c>
      <c r="G20" s="30">
        <f t="shared" si="2"/>
        <v>0.31363203050524313</v>
      </c>
      <c r="H20" s="31">
        <f t="shared" si="3"/>
        <v>6.6784992461608406E-2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735</v>
      </c>
      <c r="C21" s="12">
        <v>722</v>
      </c>
      <c r="D21" s="12">
        <v>660</v>
      </c>
      <c r="E21" s="12">
        <v>875</v>
      </c>
      <c r="F21" s="12">
        <v>909</v>
      </c>
      <c r="G21" s="30">
        <f t="shared" si="2"/>
        <v>3.8857142857142923E-2</v>
      </c>
      <c r="H21" s="31">
        <f t="shared" si="3"/>
        <v>5.4554759291564503E-2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343</v>
      </c>
      <c r="C22" s="12">
        <v>405</v>
      </c>
      <c r="D22" s="12">
        <v>394</v>
      </c>
      <c r="E22" s="12">
        <v>495</v>
      </c>
      <c r="F22" s="12">
        <v>344</v>
      </c>
      <c r="G22" s="30">
        <f t="shared" si="2"/>
        <v>-0.30505050505050502</v>
      </c>
      <c r="H22" s="31">
        <f t="shared" si="3"/>
        <v>7.2806746440590153E-4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576</v>
      </c>
      <c r="C23" s="12">
        <v>681</v>
      </c>
      <c r="D23" s="12">
        <v>725</v>
      </c>
      <c r="E23" s="12">
        <v>632</v>
      </c>
      <c r="F23" s="12">
        <v>538</v>
      </c>
      <c r="G23" s="30">
        <f t="shared" ref="G23" si="4">IF(E23&gt;0,F23/E23-1,"-")</f>
        <v>-0.14873417721518989</v>
      </c>
      <c r="H23" s="31">
        <f t="shared" ref="H23" si="5">IF(B23&gt;0,((F23/B23)^(1/4)-1),"-")</f>
        <v>-1.6917538862956438E-2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74</v>
      </c>
      <c r="C24" s="12">
        <v>176</v>
      </c>
      <c r="D24" s="12">
        <v>131</v>
      </c>
      <c r="E24" s="12">
        <v>254</v>
      </c>
      <c r="F24" s="12">
        <v>480</v>
      </c>
      <c r="G24" s="30">
        <f t="shared" si="2"/>
        <v>0.88976377952755903</v>
      </c>
      <c r="H24" s="31">
        <f t="shared" si="3"/>
        <v>0.59588789075801096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831</v>
      </c>
      <c r="C25" s="12">
        <v>1142</v>
      </c>
      <c r="D25" s="12">
        <v>1313</v>
      </c>
      <c r="E25" s="12">
        <v>848</v>
      </c>
      <c r="F25" s="12">
        <v>1063</v>
      </c>
      <c r="G25" s="30">
        <f t="shared" si="2"/>
        <v>0.2535377358490567</v>
      </c>
      <c r="H25" s="31">
        <f t="shared" si="3"/>
        <v>6.3489141947454808E-2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494</v>
      </c>
      <c r="C26" s="12">
        <v>284</v>
      </c>
      <c r="D26" s="12">
        <v>406</v>
      </c>
      <c r="E26" s="12">
        <v>350</v>
      </c>
      <c r="F26" s="12">
        <v>511</v>
      </c>
      <c r="G26" s="30">
        <f t="shared" si="2"/>
        <v>0.45999999999999996</v>
      </c>
      <c r="H26" s="31">
        <f t="shared" si="3"/>
        <v>8.4943925960605515E-3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1613</v>
      </c>
      <c r="C27" s="12">
        <v>1724</v>
      </c>
      <c r="D27" s="12">
        <v>1524</v>
      </c>
      <c r="E27" s="12">
        <v>1615</v>
      </c>
      <c r="F27" s="12">
        <v>2164</v>
      </c>
      <c r="G27" s="30">
        <f t="shared" si="2"/>
        <v>0.33993808049535601</v>
      </c>
      <c r="H27" s="31">
        <f t="shared" si="3"/>
        <v>7.6231557215670431E-2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199</v>
      </c>
      <c r="C28" s="12">
        <v>251</v>
      </c>
      <c r="D28" s="12">
        <v>198</v>
      </c>
      <c r="E28" s="12">
        <v>272</v>
      </c>
      <c r="F28" s="12">
        <v>204</v>
      </c>
      <c r="G28" s="30">
        <f t="shared" si="2"/>
        <v>-0.25</v>
      </c>
      <c r="H28" s="31">
        <f t="shared" si="3"/>
        <v>6.223075655318322E-3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633</v>
      </c>
      <c r="C29" s="12">
        <v>737</v>
      </c>
      <c r="D29" s="12">
        <v>390</v>
      </c>
      <c r="E29" s="12">
        <v>297</v>
      </c>
      <c r="F29" s="12">
        <v>828</v>
      </c>
      <c r="G29" s="30">
        <f t="shared" si="2"/>
        <v>1.7878787878787881</v>
      </c>
      <c r="H29" s="31">
        <f t="shared" si="3"/>
        <v>6.9440573300665553E-2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433</v>
      </c>
      <c r="C30" s="12">
        <v>488</v>
      </c>
      <c r="D30" s="12">
        <v>1071</v>
      </c>
      <c r="E30" s="12">
        <v>1405</v>
      </c>
      <c r="F30" s="12">
        <v>518</v>
      </c>
      <c r="G30" s="30">
        <f t="shared" si="2"/>
        <v>-0.63131672597864763</v>
      </c>
      <c r="H30" s="31">
        <f t="shared" si="3"/>
        <v>4.5828483579529733E-2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288</v>
      </c>
      <c r="C31" s="12">
        <v>247</v>
      </c>
      <c r="D31" s="12">
        <v>599</v>
      </c>
      <c r="E31" s="12">
        <v>391</v>
      </c>
      <c r="F31" s="12">
        <v>411</v>
      </c>
      <c r="G31" s="30">
        <f t="shared" si="2"/>
        <v>5.1150895140664954E-2</v>
      </c>
      <c r="H31" s="31">
        <f t="shared" si="3"/>
        <v>9.2980298192037125E-2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309</v>
      </c>
      <c r="C32" s="12">
        <v>262</v>
      </c>
      <c r="D32" s="12">
        <v>157</v>
      </c>
      <c r="E32" s="12">
        <v>166</v>
      </c>
      <c r="F32" s="12">
        <v>106</v>
      </c>
      <c r="G32" s="30">
        <f t="shared" si="2"/>
        <v>-0.36144578313253017</v>
      </c>
      <c r="H32" s="31">
        <f t="shared" si="3"/>
        <v>-0.23469095450627353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219</v>
      </c>
      <c r="C33" s="12">
        <v>209</v>
      </c>
      <c r="D33" s="12">
        <v>337</v>
      </c>
      <c r="E33" s="12">
        <v>429</v>
      </c>
      <c r="F33" s="12">
        <v>358</v>
      </c>
      <c r="G33" s="30">
        <f t="shared" si="2"/>
        <v>-0.16550116550116545</v>
      </c>
      <c r="H33" s="31">
        <f t="shared" si="3"/>
        <v>0.13073211707035415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470</v>
      </c>
      <c r="C34" s="12">
        <v>154</v>
      </c>
      <c r="D34" s="12">
        <v>387</v>
      </c>
      <c r="E34" s="12">
        <v>213</v>
      </c>
      <c r="F34" s="12">
        <v>909</v>
      </c>
      <c r="G34" s="30">
        <f t="shared" ref="G34:G35" si="6">IF(E34&gt;0,F34/E34-1,"-")</f>
        <v>3.267605633802817</v>
      </c>
      <c r="H34" s="31">
        <f t="shared" ref="H34:H35" si="7">IF(B34&gt;0,((F34/B34)^(1/4)-1),"-")</f>
        <v>0.17927884089976986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276</v>
      </c>
      <c r="C35" s="12">
        <v>184</v>
      </c>
      <c r="D35" s="12">
        <v>185</v>
      </c>
      <c r="E35" s="12">
        <v>174</v>
      </c>
      <c r="F35" s="12">
        <v>300</v>
      </c>
      <c r="G35" s="30">
        <f t="shared" si="6"/>
        <v>0.72413793103448265</v>
      </c>
      <c r="H35" s="31">
        <f t="shared" si="7"/>
        <v>2.106418519374853E-2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4636</v>
      </c>
      <c r="C36" s="19">
        <v>3751</v>
      </c>
      <c r="D36" s="19">
        <v>3298</v>
      </c>
      <c r="E36" s="19">
        <v>4904</v>
      </c>
      <c r="F36" s="19">
        <v>3442</v>
      </c>
      <c r="G36" s="30">
        <f t="shared" si="2"/>
        <v>-0.29812398042414356</v>
      </c>
      <c r="H36" s="32">
        <f t="shared" si="3"/>
        <v>-7.1745935181650511E-2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81122</v>
      </c>
      <c r="C37" s="64">
        <v>79181</v>
      </c>
      <c r="D37" s="64">
        <v>77312</v>
      </c>
      <c r="E37" s="64">
        <v>84731</v>
      </c>
      <c r="F37" s="64">
        <v>85358</v>
      </c>
      <c r="G37" s="66">
        <f t="shared" si="2"/>
        <v>7.3998890606743473E-3</v>
      </c>
      <c r="H37" s="67">
        <f t="shared" si="3"/>
        <v>1.2806302810370873E-2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220929</v>
      </c>
      <c r="C38" s="68">
        <v>217678</v>
      </c>
      <c r="D38" s="68">
        <v>220352</v>
      </c>
      <c r="E38" s="68">
        <v>229886</v>
      </c>
      <c r="F38" s="68">
        <v>232809</v>
      </c>
      <c r="G38" s="66">
        <f t="shared" si="2"/>
        <v>1.2714997868508826E-2</v>
      </c>
      <c r="H38" s="66">
        <f t="shared" si="3"/>
        <v>1.3180353074815132E-2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97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147396</v>
      </c>
      <c r="C5" s="21">
        <v>153490</v>
      </c>
      <c r="D5" s="21">
        <v>163382</v>
      </c>
      <c r="E5" s="21">
        <v>159951</v>
      </c>
      <c r="F5" s="12">
        <v>167286</v>
      </c>
      <c r="G5" s="30">
        <f t="shared" ref="G5" si="0">IF(E5&gt;0,F5/E5-1,"-")</f>
        <v>4.585779394939693E-2</v>
      </c>
      <c r="H5" s="31">
        <f t="shared" ref="H5" si="1">IF(B5&gt;0,((F5/B5)^(1/4)-1),"-")</f>
        <v>3.2151563398807648E-2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23430</v>
      </c>
      <c r="C6" s="12">
        <v>20185</v>
      </c>
      <c r="D6" s="12">
        <v>19323</v>
      </c>
      <c r="E6" s="12">
        <v>16349</v>
      </c>
      <c r="F6" s="12">
        <v>13463</v>
      </c>
      <c r="G6" s="30">
        <f t="shared" ref="G6:G38" si="2">IF(E6&gt;0,F6/E6-1,"-")</f>
        <v>-0.17652455807694656</v>
      </c>
      <c r="H6" s="31">
        <f t="shared" ref="H6:H38" si="3">IF(B6&gt;0,((F6/B6)^(1/4)-1),"-")</f>
        <v>-0.12935243587844403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6657</v>
      </c>
      <c r="C7" s="12">
        <v>6164</v>
      </c>
      <c r="D7" s="12">
        <v>6907</v>
      </c>
      <c r="E7" s="12">
        <v>5970</v>
      </c>
      <c r="F7" s="12">
        <v>7504</v>
      </c>
      <c r="G7" s="30">
        <f t="shared" si="2"/>
        <v>0.25695142378559455</v>
      </c>
      <c r="H7" s="31">
        <f t="shared" si="3"/>
        <v>3.0394583617086024E-2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5607</v>
      </c>
      <c r="C8" s="12">
        <v>4451</v>
      </c>
      <c r="D8" s="12">
        <v>3943</v>
      </c>
      <c r="E8" s="12">
        <v>3485</v>
      </c>
      <c r="F8" s="12">
        <v>3865</v>
      </c>
      <c r="G8" s="30">
        <f t="shared" si="2"/>
        <v>0.10903873744619808</v>
      </c>
      <c r="H8" s="31">
        <f t="shared" si="3"/>
        <v>-8.8818831508715612E-2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5163</v>
      </c>
      <c r="C9" s="12">
        <v>4670</v>
      </c>
      <c r="D9" s="12">
        <v>4908</v>
      </c>
      <c r="E9" s="12">
        <v>4499</v>
      </c>
      <c r="F9" s="12">
        <v>4385</v>
      </c>
      <c r="G9" s="30">
        <f t="shared" si="2"/>
        <v>-2.5338964214269843E-2</v>
      </c>
      <c r="H9" s="31">
        <f t="shared" si="3"/>
        <v>-4.0009648429677025E-2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179</v>
      </c>
      <c r="C10" s="12">
        <v>92</v>
      </c>
      <c r="D10" s="12">
        <v>109</v>
      </c>
      <c r="E10" s="12">
        <v>86</v>
      </c>
      <c r="F10" s="12">
        <v>159</v>
      </c>
      <c r="G10" s="30">
        <f t="shared" si="2"/>
        <v>0.84883720930232553</v>
      </c>
      <c r="H10" s="31">
        <f t="shared" si="3"/>
        <v>-2.9186016278085147E-2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91</v>
      </c>
      <c r="C11" s="12">
        <v>132</v>
      </c>
      <c r="D11" s="12">
        <v>74</v>
      </c>
      <c r="E11" s="12">
        <v>130</v>
      </c>
      <c r="F11" s="12">
        <v>493</v>
      </c>
      <c r="G11" s="30">
        <f t="shared" si="2"/>
        <v>2.7923076923076922</v>
      </c>
      <c r="H11" s="31">
        <f t="shared" si="3"/>
        <v>0.52563759365364437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1056</v>
      </c>
      <c r="C12" s="12">
        <v>626</v>
      </c>
      <c r="D12" s="12">
        <v>486</v>
      </c>
      <c r="E12" s="12">
        <v>553</v>
      </c>
      <c r="F12" s="12">
        <v>182</v>
      </c>
      <c r="G12" s="30">
        <f t="shared" si="2"/>
        <v>-0.67088607594936711</v>
      </c>
      <c r="H12" s="31">
        <f t="shared" si="3"/>
        <v>-0.35567962140928633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211</v>
      </c>
      <c r="C13" s="12">
        <v>411</v>
      </c>
      <c r="D13" s="12">
        <v>478</v>
      </c>
      <c r="E13" s="12">
        <v>340</v>
      </c>
      <c r="F13" s="12">
        <v>296</v>
      </c>
      <c r="G13" s="30">
        <f t="shared" si="2"/>
        <v>-0.12941176470588234</v>
      </c>
      <c r="H13" s="31">
        <f t="shared" si="3"/>
        <v>8.8309233711945323E-2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584</v>
      </c>
      <c r="C14" s="12">
        <v>138</v>
      </c>
      <c r="D14" s="12">
        <v>346</v>
      </c>
      <c r="E14" s="12">
        <v>132</v>
      </c>
      <c r="F14" s="12">
        <v>75</v>
      </c>
      <c r="G14" s="30">
        <f t="shared" si="2"/>
        <v>-0.43181818181818177</v>
      </c>
      <c r="H14" s="31">
        <f t="shared" si="3"/>
        <v>-0.40136500108528361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1817</v>
      </c>
      <c r="C15" s="12">
        <v>1233</v>
      </c>
      <c r="D15" s="12">
        <v>1832</v>
      </c>
      <c r="E15" s="12">
        <v>2309</v>
      </c>
      <c r="F15" s="12">
        <v>1629</v>
      </c>
      <c r="G15" s="30">
        <f t="shared" si="2"/>
        <v>-0.29449978345604155</v>
      </c>
      <c r="H15" s="31">
        <f t="shared" si="3"/>
        <v>-2.6935700237784577E-2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1254</v>
      </c>
      <c r="C16" s="12">
        <v>1018</v>
      </c>
      <c r="D16" s="12">
        <v>1176</v>
      </c>
      <c r="E16" s="12">
        <v>2354</v>
      </c>
      <c r="F16" s="12">
        <v>3690</v>
      </c>
      <c r="G16" s="30">
        <f t="shared" si="2"/>
        <v>0.56754460492778258</v>
      </c>
      <c r="H16" s="31">
        <f t="shared" si="3"/>
        <v>0.30973130299933715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165</v>
      </c>
      <c r="C17" s="12">
        <v>97</v>
      </c>
      <c r="D17" s="12">
        <v>74</v>
      </c>
      <c r="E17" s="12">
        <v>51</v>
      </c>
      <c r="F17" s="12">
        <v>290</v>
      </c>
      <c r="G17" s="30">
        <f t="shared" si="2"/>
        <v>4.6862745098039218</v>
      </c>
      <c r="H17" s="31">
        <f t="shared" si="3"/>
        <v>0.15140606675457202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116</v>
      </c>
      <c r="C18" s="12">
        <v>59</v>
      </c>
      <c r="D18" s="12">
        <v>62</v>
      </c>
      <c r="E18" s="12">
        <v>252</v>
      </c>
      <c r="F18" s="12">
        <v>18</v>
      </c>
      <c r="G18" s="30">
        <f t="shared" si="2"/>
        <v>-0.9285714285714286</v>
      </c>
      <c r="H18" s="31">
        <f t="shared" si="3"/>
        <v>-0.37237009426002676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265</v>
      </c>
      <c r="C19" s="12">
        <v>331</v>
      </c>
      <c r="D19" s="12">
        <v>355</v>
      </c>
      <c r="E19" s="12">
        <v>223</v>
      </c>
      <c r="F19" s="12">
        <v>288</v>
      </c>
      <c r="G19" s="30">
        <f t="shared" si="2"/>
        <v>0.29147982062780264</v>
      </c>
      <c r="H19" s="31">
        <f t="shared" si="3"/>
        <v>2.1025652288602537E-2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1265</v>
      </c>
      <c r="C20" s="12">
        <v>1142</v>
      </c>
      <c r="D20" s="12">
        <v>1422</v>
      </c>
      <c r="E20" s="12">
        <v>1173</v>
      </c>
      <c r="F20" s="12">
        <v>1233</v>
      </c>
      <c r="G20" s="30">
        <f t="shared" si="2"/>
        <v>5.1150895140664954E-2</v>
      </c>
      <c r="H20" s="31">
        <f t="shared" si="3"/>
        <v>-6.3850031803639462E-3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772</v>
      </c>
      <c r="C21" s="12">
        <v>674</v>
      </c>
      <c r="D21" s="12">
        <v>784</v>
      </c>
      <c r="E21" s="12">
        <v>1023</v>
      </c>
      <c r="F21" s="12">
        <v>483</v>
      </c>
      <c r="G21" s="30">
        <f t="shared" si="2"/>
        <v>-0.52785923753665687</v>
      </c>
      <c r="H21" s="31">
        <f t="shared" si="3"/>
        <v>-0.11063003736573962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63</v>
      </c>
      <c r="C22" s="12">
        <v>650</v>
      </c>
      <c r="D22" s="12">
        <v>52</v>
      </c>
      <c r="E22" s="12">
        <v>104</v>
      </c>
      <c r="F22" s="12">
        <v>75</v>
      </c>
      <c r="G22" s="30">
        <f t="shared" si="2"/>
        <v>-0.27884615384615385</v>
      </c>
      <c r="H22" s="31">
        <f t="shared" si="3"/>
        <v>4.455227307203824E-2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241</v>
      </c>
      <c r="C23" s="12">
        <v>157</v>
      </c>
      <c r="D23" s="12">
        <v>1172</v>
      </c>
      <c r="E23" s="12">
        <v>1334</v>
      </c>
      <c r="F23" s="12">
        <v>81</v>
      </c>
      <c r="G23" s="30">
        <f t="shared" ref="G23" si="4">IF(E23&gt;0,F23/E23-1,"-")</f>
        <v>-0.93928035982008995</v>
      </c>
      <c r="H23" s="31">
        <f t="shared" ref="H23" si="5">IF(B23&gt;0,((F23/B23)^(1/4)-1),"-")</f>
        <v>-0.23859277402906942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558</v>
      </c>
      <c r="C24" s="12">
        <v>528</v>
      </c>
      <c r="D24" s="12">
        <v>284</v>
      </c>
      <c r="E24" s="12">
        <v>999</v>
      </c>
      <c r="F24" s="12">
        <v>1043</v>
      </c>
      <c r="G24" s="30">
        <f t="shared" si="2"/>
        <v>4.404404404404394E-2</v>
      </c>
      <c r="H24" s="31">
        <f t="shared" si="3"/>
        <v>0.16926386216180123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543</v>
      </c>
      <c r="C25" s="12">
        <v>416</v>
      </c>
      <c r="D25" s="12">
        <v>429</v>
      </c>
      <c r="E25" s="12">
        <v>520</v>
      </c>
      <c r="F25" s="12">
        <v>528</v>
      </c>
      <c r="G25" s="30">
        <f t="shared" si="2"/>
        <v>1.538461538461533E-2</v>
      </c>
      <c r="H25" s="31">
        <f t="shared" si="3"/>
        <v>-6.9787933846722217E-3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352</v>
      </c>
      <c r="C26" s="12">
        <v>96</v>
      </c>
      <c r="D26" s="12">
        <v>274</v>
      </c>
      <c r="E26" s="12">
        <v>312</v>
      </c>
      <c r="F26" s="12">
        <v>257</v>
      </c>
      <c r="G26" s="30">
        <f t="shared" si="2"/>
        <v>-0.17628205128205132</v>
      </c>
      <c r="H26" s="31">
        <f t="shared" si="3"/>
        <v>-7.5626226791459805E-2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1111</v>
      </c>
      <c r="C27" s="12">
        <v>820</v>
      </c>
      <c r="D27" s="12">
        <v>1369</v>
      </c>
      <c r="E27" s="12">
        <v>2230</v>
      </c>
      <c r="F27" s="12">
        <v>1253</v>
      </c>
      <c r="G27" s="30">
        <f t="shared" si="2"/>
        <v>-0.43811659192825114</v>
      </c>
      <c r="H27" s="31">
        <f t="shared" si="3"/>
        <v>3.0526710870858675E-2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640</v>
      </c>
      <c r="C28" s="12">
        <v>93</v>
      </c>
      <c r="D28" s="12">
        <v>69</v>
      </c>
      <c r="E28" s="12">
        <v>106</v>
      </c>
      <c r="F28" s="12">
        <v>90</v>
      </c>
      <c r="G28" s="30">
        <f t="shared" si="2"/>
        <v>-0.15094339622641506</v>
      </c>
      <c r="H28" s="31">
        <f t="shared" si="3"/>
        <v>-0.38762756430420542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113</v>
      </c>
      <c r="C29" s="12">
        <v>65</v>
      </c>
      <c r="D29" s="12">
        <v>54</v>
      </c>
      <c r="E29" s="12">
        <v>150</v>
      </c>
      <c r="F29" s="12">
        <v>287</v>
      </c>
      <c r="G29" s="30">
        <f t="shared" si="2"/>
        <v>0.91333333333333333</v>
      </c>
      <c r="H29" s="31">
        <f t="shared" si="3"/>
        <v>0.26241127094983763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243</v>
      </c>
      <c r="C30" s="12">
        <v>218</v>
      </c>
      <c r="D30" s="12">
        <v>165</v>
      </c>
      <c r="E30" s="12">
        <v>523</v>
      </c>
      <c r="F30" s="12">
        <v>243</v>
      </c>
      <c r="G30" s="30">
        <f t="shared" si="2"/>
        <v>-0.53537284894837478</v>
      </c>
      <c r="H30" s="31">
        <f t="shared" si="3"/>
        <v>0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199</v>
      </c>
      <c r="C31" s="12">
        <v>73</v>
      </c>
      <c r="D31" s="12">
        <v>186</v>
      </c>
      <c r="E31" s="12">
        <v>97</v>
      </c>
      <c r="F31" s="12">
        <v>178</v>
      </c>
      <c r="G31" s="30">
        <f t="shared" si="2"/>
        <v>0.8350515463917525</v>
      </c>
      <c r="H31" s="31">
        <f t="shared" si="3"/>
        <v>-2.7495249441202629E-2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29</v>
      </c>
      <c r="C32" s="12">
        <v>64</v>
      </c>
      <c r="D32" s="12">
        <v>71</v>
      </c>
      <c r="E32" s="12">
        <v>99</v>
      </c>
      <c r="F32" s="12">
        <v>152</v>
      </c>
      <c r="G32" s="30">
        <f t="shared" si="2"/>
        <v>0.53535353535353525</v>
      </c>
      <c r="H32" s="31">
        <f t="shared" si="3"/>
        <v>0.51307828148095358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451</v>
      </c>
      <c r="C33" s="12">
        <v>30</v>
      </c>
      <c r="D33" s="12">
        <v>42</v>
      </c>
      <c r="E33" s="12">
        <v>53</v>
      </c>
      <c r="F33" s="12">
        <v>89</v>
      </c>
      <c r="G33" s="30">
        <f t="shared" si="2"/>
        <v>0.679245283018868</v>
      </c>
      <c r="H33" s="31">
        <f t="shared" si="3"/>
        <v>-0.33349506993409384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176</v>
      </c>
      <c r="C34" s="12">
        <v>512</v>
      </c>
      <c r="D34" s="12">
        <v>1179</v>
      </c>
      <c r="E34" s="12">
        <v>784</v>
      </c>
      <c r="F34" s="12">
        <v>1032</v>
      </c>
      <c r="G34" s="30">
        <f t="shared" ref="G34:G35" si="6">IF(E34&gt;0,F34/E34-1,"-")</f>
        <v>0.31632653061224492</v>
      </c>
      <c r="H34" s="31">
        <f t="shared" ref="H34:H35" si="7">IF(B34&gt;0,((F34/B34)^(1/4)-1),"-")</f>
        <v>0.55611524473123319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216</v>
      </c>
      <c r="C35" s="12">
        <v>7</v>
      </c>
      <c r="D35" s="12">
        <v>21</v>
      </c>
      <c r="E35" s="12">
        <v>16</v>
      </c>
      <c r="F35" s="12">
        <v>16</v>
      </c>
      <c r="G35" s="30">
        <f t="shared" si="6"/>
        <v>0</v>
      </c>
      <c r="H35" s="31">
        <f t="shared" si="7"/>
        <v>-0.47830513997557089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2282</v>
      </c>
      <c r="C36" s="19">
        <v>2198</v>
      </c>
      <c r="D36" s="19">
        <v>2228</v>
      </c>
      <c r="E36" s="19">
        <v>1222</v>
      </c>
      <c r="F36" s="19">
        <v>2210</v>
      </c>
      <c r="G36" s="30">
        <f t="shared" si="2"/>
        <v>0.8085106382978724</v>
      </c>
      <c r="H36" s="32">
        <f t="shared" si="3"/>
        <v>-7.982900034667284E-3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55849</v>
      </c>
      <c r="C37" s="64">
        <v>47350</v>
      </c>
      <c r="D37" s="64">
        <v>49874</v>
      </c>
      <c r="E37" s="64">
        <v>47478</v>
      </c>
      <c r="F37" s="64">
        <v>45587</v>
      </c>
      <c r="G37" s="66">
        <f t="shared" si="2"/>
        <v>-3.9828973419267832E-2</v>
      </c>
      <c r="H37" s="67">
        <f t="shared" si="3"/>
        <v>-4.9490628946154192E-2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203245</v>
      </c>
      <c r="C38" s="68">
        <v>200840</v>
      </c>
      <c r="D38" s="68">
        <v>213256</v>
      </c>
      <c r="E38" s="68">
        <v>207429</v>
      </c>
      <c r="F38" s="68">
        <v>212873</v>
      </c>
      <c r="G38" s="66">
        <f t="shared" si="2"/>
        <v>2.6245124837896316E-2</v>
      </c>
      <c r="H38" s="66">
        <f t="shared" si="3"/>
        <v>1.1638100765023029E-2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96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89420</v>
      </c>
      <c r="C5" s="21">
        <v>97503</v>
      </c>
      <c r="D5" s="21">
        <v>93312</v>
      </c>
      <c r="E5" s="21">
        <v>89950</v>
      </c>
      <c r="F5" s="12">
        <v>92791</v>
      </c>
      <c r="G5" s="30">
        <f t="shared" ref="G5" si="0">IF(E5&gt;0,F5/E5-1,"-")</f>
        <v>3.1584213451917753E-2</v>
      </c>
      <c r="H5" s="31">
        <f t="shared" ref="H5" si="1">IF(B5&gt;0,((F5/B5)^(1/4)-1),"-")</f>
        <v>9.2942461166680701E-3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15278</v>
      </c>
      <c r="C6" s="12">
        <v>12414</v>
      </c>
      <c r="D6" s="12">
        <v>11324</v>
      </c>
      <c r="E6" s="12">
        <v>14296</v>
      </c>
      <c r="F6" s="12">
        <v>17658</v>
      </c>
      <c r="G6" s="30">
        <f t="shared" ref="G6:G38" si="2">IF(E6&gt;0,F6/E6-1,"-")</f>
        <v>0.23517067711247908</v>
      </c>
      <c r="H6" s="31">
        <f t="shared" ref="H6:H38" si="3">IF(B6&gt;0,((F6/B6)^(1/4)-1),"-")</f>
        <v>3.6856731851708791E-2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539</v>
      </c>
      <c r="C7" s="12">
        <v>194</v>
      </c>
      <c r="D7" s="12">
        <v>539</v>
      </c>
      <c r="E7" s="12">
        <v>365</v>
      </c>
      <c r="F7" s="12">
        <v>668</v>
      </c>
      <c r="G7" s="30">
        <f t="shared" si="2"/>
        <v>0.83013698630136989</v>
      </c>
      <c r="H7" s="31">
        <f t="shared" si="3"/>
        <v>5.5108020363640264E-2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1139</v>
      </c>
      <c r="C8" s="12">
        <v>2466</v>
      </c>
      <c r="D8" s="12">
        <v>249</v>
      </c>
      <c r="E8" s="12">
        <v>448</v>
      </c>
      <c r="F8" s="12">
        <v>977</v>
      </c>
      <c r="G8" s="30">
        <f t="shared" si="2"/>
        <v>1.1808035714285716</v>
      </c>
      <c r="H8" s="31">
        <f t="shared" si="3"/>
        <v>-3.7628595875880966E-2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96</v>
      </c>
      <c r="C9" s="12">
        <v>91</v>
      </c>
      <c r="D9" s="12">
        <v>37</v>
      </c>
      <c r="E9" s="12">
        <v>383</v>
      </c>
      <c r="F9" s="12">
        <v>442</v>
      </c>
      <c r="G9" s="30">
        <f t="shared" si="2"/>
        <v>0.15404699738903394</v>
      </c>
      <c r="H9" s="31">
        <f t="shared" si="3"/>
        <v>0.4648317986253423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6</v>
      </c>
      <c r="C10" s="12">
        <v>2</v>
      </c>
      <c r="D10" s="12">
        <v>29</v>
      </c>
      <c r="E10" s="12">
        <v>0</v>
      </c>
      <c r="F10" s="12">
        <v>34</v>
      </c>
      <c r="G10" s="30" t="str">
        <f t="shared" si="2"/>
        <v>-</v>
      </c>
      <c r="H10" s="31">
        <f t="shared" si="3"/>
        <v>0.54287917312005241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0</v>
      </c>
      <c r="C11" s="12">
        <v>0</v>
      </c>
      <c r="D11" s="12">
        <v>0</v>
      </c>
      <c r="E11" s="12">
        <v>8</v>
      </c>
      <c r="F11" s="12">
        <v>8</v>
      </c>
      <c r="G11" s="30">
        <f t="shared" si="2"/>
        <v>0</v>
      </c>
      <c r="H11" s="31" t="str">
        <f t="shared" si="3"/>
        <v>-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</v>
      </c>
      <c r="C12" s="12">
        <v>28</v>
      </c>
      <c r="D12" s="12">
        <v>64</v>
      </c>
      <c r="E12" s="12">
        <v>52</v>
      </c>
      <c r="F12" s="12">
        <v>159</v>
      </c>
      <c r="G12" s="30">
        <f t="shared" si="2"/>
        <v>2.0576923076923075</v>
      </c>
      <c r="H12" s="31">
        <f t="shared" si="3"/>
        <v>1.9860136051370403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0</v>
      </c>
      <c r="C13" s="12">
        <v>0</v>
      </c>
      <c r="D13" s="12">
        <v>0</v>
      </c>
      <c r="E13" s="12">
        <v>4</v>
      </c>
      <c r="F13" s="12">
        <v>16</v>
      </c>
      <c r="G13" s="30">
        <f t="shared" si="2"/>
        <v>3</v>
      </c>
      <c r="H13" s="31" t="str">
        <f t="shared" si="3"/>
        <v>-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</v>
      </c>
      <c r="C14" s="12">
        <v>2</v>
      </c>
      <c r="D14" s="12">
        <v>534</v>
      </c>
      <c r="E14" s="12">
        <v>18</v>
      </c>
      <c r="F14" s="12">
        <v>2</v>
      </c>
      <c r="G14" s="30">
        <f t="shared" si="2"/>
        <v>-0.88888888888888884</v>
      </c>
      <c r="H14" s="31">
        <f t="shared" si="3"/>
        <v>0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14</v>
      </c>
      <c r="C15" s="12">
        <v>4</v>
      </c>
      <c r="D15" s="12">
        <v>117</v>
      </c>
      <c r="E15" s="12">
        <v>214</v>
      </c>
      <c r="F15" s="12">
        <v>173</v>
      </c>
      <c r="G15" s="30">
        <f t="shared" si="2"/>
        <v>-0.19158878504672894</v>
      </c>
      <c r="H15" s="31">
        <f t="shared" si="3"/>
        <v>0.87490607759918637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0</v>
      </c>
      <c r="C16" s="12">
        <v>6</v>
      </c>
      <c r="D16" s="12">
        <v>10</v>
      </c>
      <c r="E16" s="12">
        <v>33</v>
      </c>
      <c r="F16" s="12">
        <v>51</v>
      </c>
      <c r="G16" s="30">
        <f t="shared" si="2"/>
        <v>0.54545454545454541</v>
      </c>
      <c r="H16" s="31" t="str">
        <f t="shared" si="3"/>
        <v>-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0</v>
      </c>
      <c r="C17" s="12">
        <v>0</v>
      </c>
      <c r="D17" s="12">
        <v>180</v>
      </c>
      <c r="E17" s="12">
        <v>0</v>
      </c>
      <c r="F17" s="12">
        <v>92</v>
      </c>
      <c r="G17" s="30" t="str">
        <f t="shared" si="2"/>
        <v>-</v>
      </c>
      <c r="H17" s="31" t="str">
        <f t="shared" si="3"/>
        <v>-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0</v>
      </c>
      <c r="C18" s="12">
        <v>0</v>
      </c>
      <c r="D18" s="12">
        <v>2</v>
      </c>
      <c r="E18" s="12">
        <v>1</v>
      </c>
      <c r="F18" s="12">
        <v>2</v>
      </c>
      <c r="G18" s="30">
        <f t="shared" si="2"/>
        <v>1</v>
      </c>
      <c r="H18" s="31" t="str">
        <f t="shared" si="3"/>
        <v>-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10</v>
      </c>
      <c r="C19" s="12">
        <v>2</v>
      </c>
      <c r="D19" s="12">
        <v>1</v>
      </c>
      <c r="E19" s="12">
        <v>3</v>
      </c>
      <c r="F19" s="12">
        <v>0</v>
      </c>
      <c r="G19" s="30">
        <f t="shared" si="2"/>
        <v>-1</v>
      </c>
      <c r="H19" s="31">
        <f t="shared" si="3"/>
        <v>-1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0</v>
      </c>
      <c r="C20" s="12">
        <v>1</v>
      </c>
      <c r="D20" s="12">
        <v>2559</v>
      </c>
      <c r="E20" s="12">
        <v>4205</v>
      </c>
      <c r="F20" s="12">
        <v>4242</v>
      </c>
      <c r="G20" s="30">
        <f t="shared" si="2"/>
        <v>8.7990487514864046E-3</v>
      </c>
      <c r="H20" s="31" t="str">
        <f t="shared" si="3"/>
        <v>-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</v>
      </c>
      <c r="C21" s="12">
        <v>0</v>
      </c>
      <c r="D21" s="12">
        <v>0</v>
      </c>
      <c r="E21" s="12">
        <v>6</v>
      </c>
      <c r="F21" s="12">
        <v>5</v>
      </c>
      <c r="G21" s="30">
        <f t="shared" si="2"/>
        <v>-0.16666666666666663</v>
      </c>
      <c r="H21" s="31">
        <f t="shared" si="3"/>
        <v>0.13621936646749933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30" t="str">
        <f t="shared" si="2"/>
        <v>-</v>
      </c>
      <c r="H22" s="31" t="str">
        <f t="shared" si="3"/>
        <v>-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0</v>
      </c>
      <c r="C23" s="12">
        <v>0</v>
      </c>
      <c r="D23" s="12">
        <v>4</v>
      </c>
      <c r="E23" s="12">
        <v>0</v>
      </c>
      <c r="F23" s="12">
        <v>6</v>
      </c>
      <c r="G23" s="30" t="str">
        <f t="shared" ref="G23" si="4">IF(E23&gt;0,F23/E23-1,"-")</f>
        <v>-</v>
      </c>
      <c r="H23" s="31" t="str">
        <f t="shared" ref="H23" si="5">IF(B23&gt;0,((F23/B23)^(1/4)-1),"-")</f>
        <v>-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0</v>
      </c>
      <c r="C24" s="12">
        <v>10</v>
      </c>
      <c r="D24" s="12">
        <v>2</v>
      </c>
      <c r="E24" s="12">
        <v>2</v>
      </c>
      <c r="F24" s="12">
        <v>28</v>
      </c>
      <c r="G24" s="30">
        <f t="shared" si="2"/>
        <v>13</v>
      </c>
      <c r="H24" s="31" t="str">
        <f t="shared" si="3"/>
        <v>-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</v>
      </c>
      <c r="C25" s="12">
        <v>15</v>
      </c>
      <c r="D25" s="12">
        <v>4</v>
      </c>
      <c r="E25" s="12">
        <v>14</v>
      </c>
      <c r="F25" s="12">
        <v>36</v>
      </c>
      <c r="G25" s="30">
        <f t="shared" si="2"/>
        <v>1.5714285714285716</v>
      </c>
      <c r="H25" s="31">
        <f t="shared" si="3"/>
        <v>0.45647531512197026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0</v>
      </c>
      <c r="C26" s="12">
        <v>2</v>
      </c>
      <c r="D26" s="12">
        <v>0</v>
      </c>
      <c r="E26" s="12">
        <v>0</v>
      </c>
      <c r="F26" s="12">
        <v>0</v>
      </c>
      <c r="G26" s="30" t="str">
        <f t="shared" si="2"/>
        <v>-</v>
      </c>
      <c r="H26" s="31" t="str">
        <f t="shared" si="3"/>
        <v>-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0</v>
      </c>
      <c r="C27" s="12">
        <v>6</v>
      </c>
      <c r="D27" s="12">
        <v>6</v>
      </c>
      <c r="E27" s="12">
        <v>6</v>
      </c>
      <c r="F27" s="12">
        <v>40</v>
      </c>
      <c r="G27" s="30">
        <f t="shared" si="2"/>
        <v>5.666666666666667</v>
      </c>
      <c r="H27" s="31" t="str">
        <f t="shared" si="3"/>
        <v>-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0</v>
      </c>
      <c r="C28" s="12">
        <v>0</v>
      </c>
      <c r="D28" s="12">
        <v>0</v>
      </c>
      <c r="E28" s="12">
        <v>1</v>
      </c>
      <c r="F28" s="12">
        <v>0</v>
      </c>
      <c r="G28" s="30">
        <f t="shared" si="2"/>
        <v>-1</v>
      </c>
      <c r="H28" s="31" t="str">
        <f t="shared" si="3"/>
        <v>-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</v>
      </c>
      <c r="C29" s="12">
        <v>6</v>
      </c>
      <c r="D29" s="12">
        <v>6</v>
      </c>
      <c r="E29" s="12">
        <v>2</v>
      </c>
      <c r="F29" s="12">
        <v>0</v>
      </c>
      <c r="G29" s="30">
        <f t="shared" si="2"/>
        <v>-1</v>
      </c>
      <c r="H29" s="31">
        <f t="shared" si="3"/>
        <v>-1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0</v>
      </c>
      <c r="C30" s="12">
        <v>0</v>
      </c>
      <c r="D30" s="12">
        <v>0</v>
      </c>
      <c r="E30" s="12">
        <v>2</v>
      </c>
      <c r="F30" s="12">
        <v>5</v>
      </c>
      <c r="G30" s="30">
        <f t="shared" si="2"/>
        <v>1.5</v>
      </c>
      <c r="H30" s="31" t="str">
        <f t="shared" si="3"/>
        <v>-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</v>
      </c>
      <c r="C31" s="12">
        <v>0</v>
      </c>
      <c r="D31" s="12">
        <v>0</v>
      </c>
      <c r="E31" s="12">
        <v>1</v>
      </c>
      <c r="F31" s="12">
        <v>0</v>
      </c>
      <c r="G31" s="30">
        <f t="shared" si="2"/>
        <v>-1</v>
      </c>
      <c r="H31" s="31">
        <f t="shared" si="3"/>
        <v>-1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84</v>
      </c>
      <c r="C32" s="12">
        <v>0</v>
      </c>
      <c r="D32" s="12">
        <v>70</v>
      </c>
      <c r="E32" s="12">
        <v>0</v>
      </c>
      <c r="F32" s="12">
        <v>4</v>
      </c>
      <c r="G32" s="30" t="str">
        <f t="shared" si="2"/>
        <v>-</v>
      </c>
      <c r="H32" s="31">
        <f t="shared" si="3"/>
        <v>-0.53286202227179991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0</v>
      </c>
      <c r="C33" s="12">
        <v>0</v>
      </c>
      <c r="D33" s="12">
        <v>1</v>
      </c>
      <c r="E33" s="12">
        <v>12</v>
      </c>
      <c r="F33" s="12">
        <v>0</v>
      </c>
      <c r="G33" s="30">
        <f t="shared" si="2"/>
        <v>-1</v>
      </c>
      <c r="H33" s="31" t="str">
        <f t="shared" si="3"/>
        <v>-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0</v>
      </c>
      <c r="C34" s="12">
        <v>2</v>
      </c>
      <c r="D34" s="12">
        <v>0</v>
      </c>
      <c r="E34" s="12">
        <v>3</v>
      </c>
      <c r="F34" s="12">
        <v>17</v>
      </c>
      <c r="G34" s="30">
        <f t="shared" ref="G34:G35" si="6">IF(E34&gt;0,F34/E34-1,"-")</f>
        <v>4.666666666666667</v>
      </c>
      <c r="H34" s="31" t="str">
        <f t="shared" ref="H34:H35" si="7">IF(B34&gt;0,((F34/B34)^(1/4)-1),"-")</f>
        <v>-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0</v>
      </c>
      <c r="C35" s="12">
        <v>18</v>
      </c>
      <c r="D35" s="12">
        <v>0</v>
      </c>
      <c r="E35" s="12">
        <v>0</v>
      </c>
      <c r="F35" s="12">
        <v>158</v>
      </c>
      <c r="G35" s="30" t="str">
        <f t="shared" si="6"/>
        <v>-</v>
      </c>
      <c r="H35" s="31" t="str">
        <f t="shared" si="7"/>
        <v>-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38</v>
      </c>
      <c r="C36" s="19">
        <v>40</v>
      </c>
      <c r="D36" s="19">
        <v>19</v>
      </c>
      <c r="E36" s="19">
        <v>83</v>
      </c>
      <c r="F36" s="19">
        <v>32</v>
      </c>
      <c r="G36" s="30">
        <f t="shared" si="2"/>
        <v>-0.61445783132530118</v>
      </c>
      <c r="H36" s="32">
        <f t="shared" si="3"/>
        <v>-4.2052749112850618E-2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17225</v>
      </c>
      <c r="C37" s="64">
        <v>15309</v>
      </c>
      <c r="D37" s="64">
        <v>15757</v>
      </c>
      <c r="E37" s="64">
        <v>20162</v>
      </c>
      <c r="F37" s="64">
        <v>24855</v>
      </c>
      <c r="G37" s="66">
        <f t="shared" si="2"/>
        <v>0.23276460668584464</v>
      </c>
      <c r="H37" s="67">
        <f t="shared" si="3"/>
        <v>9.6007773008515152E-2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106645</v>
      </c>
      <c r="C38" s="68">
        <v>112812</v>
      </c>
      <c r="D38" s="68">
        <v>109069</v>
      </c>
      <c r="E38" s="68">
        <v>110112</v>
      </c>
      <c r="F38" s="68">
        <v>117646</v>
      </c>
      <c r="G38" s="66">
        <f t="shared" si="2"/>
        <v>6.8421243824469569E-2</v>
      </c>
      <c r="H38" s="66">
        <f t="shared" si="3"/>
        <v>2.4847312918659492E-2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95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119573</v>
      </c>
      <c r="C5" s="21">
        <v>115619</v>
      </c>
      <c r="D5" s="21">
        <v>119341</v>
      </c>
      <c r="E5" s="21">
        <v>133632</v>
      </c>
      <c r="F5" s="12">
        <v>134802</v>
      </c>
      <c r="G5" s="30">
        <f t="shared" ref="G5" si="0">IF(E5&gt;0,F5/E5-1,"-")</f>
        <v>8.7553879310344751E-3</v>
      </c>
      <c r="H5" s="31">
        <f t="shared" ref="H5" si="1">IF(B5&gt;0,((F5/B5)^(1/4)-1),"-")</f>
        <v>3.0423613475792921E-2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25009</v>
      </c>
      <c r="C6" s="12">
        <v>19759</v>
      </c>
      <c r="D6" s="12">
        <v>25300</v>
      </c>
      <c r="E6" s="12">
        <v>26718</v>
      </c>
      <c r="F6" s="12">
        <v>31220</v>
      </c>
      <c r="G6" s="30">
        <f t="shared" ref="G6:G38" si="2">IF(E6&gt;0,F6/E6-1,"-")</f>
        <v>0.1685006362751702</v>
      </c>
      <c r="H6" s="31">
        <f t="shared" ref="H6:H38" si="3">IF(B6&gt;0,((F6/B6)^(1/4)-1),"-")</f>
        <v>5.702228376385321E-2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20630</v>
      </c>
      <c r="C7" s="12">
        <v>18504</v>
      </c>
      <c r="D7" s="12">
        <v>22201</v>
      </c>
      <c r="E7" s="12">
        <v>18617</v>
      </c>
      <c r="F7" s="12">
        <v>19794</v>
      </c>
      <c r="G7" s="30">
        <f t="shared" si="2"/>
        <v>6.3221786539184643E-2</v>
      </c>
      <c r="H7" s="31">
        <f t="shared" si="3"/>
        <v>-1.0288573177185012E-2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10198</v>
      </c>
      <c r="C8" s="12">
        <v>8484</v>
      </c>
      <c r="D8" s="12">
        <v>9175</v>
      </c>
      <c r="E8" s="12">
        <v>8318</v>
      </c>
      <c r="F8" s="12">
        <v>8351</v>
      </c>
      <c r="G8" s="30">
        <f t="shared" si="2"/>
        <v>3.9672998316904184E-3</v>
      </c>
      <c r="H8" s="31">
        <f t="shared" si="3"/>
        <v>-4.8725469618493222E-2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6335</v>
      </c>
      <c r="C9" s="12">
        <v>6781</v>
      </c>
      <c r="D9" s="12">
        <v>5604</v>
      </c>
      <c r="E9" s="12">
        <v>7356</v>
      </c>
      <c r="F9" s="12">
        <v>6064</v>
      </c>
      <c r="G9" s="30">
        <f t="shared" si="2"/>
        <v>-0.1756389342033714</v>
      </c>
      <c r="H9" s="31">
        <f t="shared" si="3"/>
        <v>-1.0870525490535576E-2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98</v>
      </c>
      <c r="C10" s="12">
        <v>207</v>
      </c>
      <c r="D10" s="12">
        <v>351</v>
      </c>
      <c r="E10" s="12">
        <v>222</v>
      </c>
      <c r="F10" s="12">
        <v>264</v>
      </c>
      <c r="G10" s="30">
        <f t="shared" si="2"/>
        <v>0.18918918918918926</v>
      </c>
      <c r="H10" s="31">
        <f t="shared" si="3"/>
        <v>0.28113372186379504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272</v>
      </c>
      <c r="C11" s="12">
        <v>334</v>
      </c>
      <c r="D11" s="12">
        <v>463</v>
      </c>
      <c r="E11" s="12">
        <v>693</v>
      </c>
      <c r="F11" s="12">
        <v>742</v>
      </c>
      <c r="G11" s="30">
        <f t="shared" si="2"/>
        <v>7.0707070707070718E-2</v>
      </c>
      <c r="H11" s="31">
        <f t="shared" si="3"/>
        <v>0.28516458803345435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1190</v>
      </c>
      <c r="C12" s="12">
        <v>1042</v>
      </c>
      <c r="D12" s="12">
        <v>735</v>
      </c>
      <c r="E12" s="12">
        <v>752</v>
      </c>
      <c r="F12" s="12">
        <v>691</v>
      </c>
      <c r="G12" s="30">
        <f t="shared" si="2"/>
        <v>-8.1117021276595702E-2</v>
      </c>
      <c r="H12" s="31">
        <f t="shared" si="3"/>
        <v>-0.12706326178457727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857</v>
      </c>
      <c r="C13" s="12">
        <v>680</v>
      </c>
      <c r="D13" s="12">
        <v>704</v>
      </c>
      <c r="E13" s="12">
        <v>661</v>
      </c>
      <c r="F13" s="12">
        <v>604</v>
      </c>
      <c r="G13" s="30">
        <f t="shared" si="2"/>
        <v>-8.6232980332829001E-2</v>
      </c>
      <c r="H13" s="31">
        <f t="shared" si="3"/>
        <v>-8.374991239226226E-2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233</v>
      </c>
      <c r="C14" s="12">
        <v>174</v>
      </c>
      <c r="D14" s="12">
        <v>182</v>
      </c>
      <c r="E14" s="12">
        <v>185</v>
      </c>
      <c r="F14" s="12">
        <v>244</v>
      </c>
      <c r="G14" s="30">
        <f t="shared" si="2"/>
        <v>0.31891891891891899</v>
      </c>
      <c r="H14" s="31">
        <f t="shared" si="3"/>
        <v>1.1599197921091431E-2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2420</v>
      </c>
      <c r="C15" s="12">
        <v>2159</v>
      </c>
      <c r="D15" s="12">
        <v>2381</v>
      </c>
      <c r="E15" s="12">
        <v>1941</v>
      </c>
      <c r="F15" s="12">
        <v>2662</v>
      </c>
      <c r="G15" s="30">
        <f t="shared" si="2"/>
        <v>0.37145801133436374</v>
      </c>
      <c r="H15" s="31">
        <f t="shared" si="3"/>
        <v>2.4113689084445111E-2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1379</v>
      </c>
      <c r="C16" s="12">
        <v>1220</v>
      </c>
      <c r="D16" s="12">
        <v>1623</v>
      </c>
      <c r="E16" s="12">
        <v>1535</v>
      </c>
      <c r="F16" s="12">
        <v>1529</v>
      </c>
      <c r="G16" s="30">
        <f t="shared" si="2"/>
        <v>-3.9087947882736618E-3</v>
      </c>
      <c r="H16" s="31">
        <f t="shared" si="3"/>
        <v>2.6149894451201972E-2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440</v>
      </c>
      <c r="C17" s="12">
        <v>198</v>
      </c>
      <c r="D17" s="12">
        <v>216</v>
      </c>
      <c r="E17" s="12">
        <v>261</v>
      </c>
      <c r="F17" s="12">
        <v>315</v>
      </c>
      <c r="G17" s="30">
        <f t="shared" si="2"/>
        <v>0.2068965517241379</v>
      </c>
      <c r="H17" s="31">
        <f t="shared" si="3"/>
        <v>-8.0155386912197368E-2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158</v>
      </c>
      <c r="C18" s="12">
        <v>112</v>
      </c>
      <c r="D18" s="12">
        <v>158</v>
      </c>
      <c r="E18" s="12">
        <v>83</v>
      </c>
      <c r="F18" s="12">
        <v>119</v>
      </c>
      <c r="G18" s="30">
        <f t="shared" si="2"/>
        <v>0.43373493975903621</v>
      </c>
      <c r="H18" s="31">
        <f t="shared" si="3"/>
        <v>-6.8415039635435382E-2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623</v>
      </c>
      <c r="C19" s="12">
        <v>332</v>
      </c>
      <c r="D19" s="12">
        <v>748</v>
      </c>
      <c r="E19" s="12">
        <v>392</v>
      </c>
      <c r="F19" s="12">
        <v>869</v>
      </c>
      <c r="G19" s="30">
        <f t="shared" si="2"/>
        <v>1.2168367346938775</v>
      </c>
      <c r="H19" s="31">
        <f t="shared" si="3"/>
        <v>8.6758216657345733E-2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1672</v>
      </c>
      <c r="C20" s="12">
        <v>1721</v>
      </c>
      <c r="D20" s="12">
        <v>3606</v>
      </c>
      <c r="E20" s="12">
        <v>5936</v>
      </c>
      <c r="F20" s="12">
        <v>6644</v>
      </c>
      <c r="G20" s="30">
        <f t="shared" si="2"/>
        <v>0.11927223719676561</v>
      </c>
      <c r="H20" s="31">
        <f t="shared" si="3"/>
        <v>0.4118817925921503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535</v>
      </c>
      <c r="C21" s="12">
        <v>541</v>
      </c>
      <c r="D21" s="12">
        <v>565</v>
      </c>
      <c r="E21" s="12">
        <v>697</v>
      </c>
      <c r="F21" s="12">
        <v>642</v>
      </c>
      <c r="G21" s="30">
        <f t="shared" si="2"/>
        <v>-7.8909612625537973E-2</v>
      </c>
      <c r="H21" s="31">
        <f t="shared" si="3"/>
        <v>4.6635139392105618E-2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481</v>
      </c>
      <c r="C22" s="12">
        <v>318</v>
      </c>
      <c r="D22" s="12">
        <v>268</v>
      </c>
      <c r="E22" s="12">
        <v>539</v>
      </c>
      <c r="F22" s="12">
        <v>562</v>
      </c>
      <c r="G22" s="30">
        <f t="shared" si="2"/>
        <v>4.2671614100185495E-2</v>
      </c>
      <c r="H22" s="31">
        <f t="shared" si="3"/>
        <v>3.9675499701195882E-2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247</v>
      </c>
      <c r="C23" s="12">
        <v>568</v>
      </c>
      <c r="D23" s="12">
        <v>660</v>
      </c>
      <c r="E23" s="12">
        <v>640</v>
      </c>
      <c r="F23" s="12">
        <v>627</v>
      </c>
      <c r="G23" s="30">
        <f t="shared" ref="G23" si="4">IF(E23&gt;0,F23/E23-1,"-")</f>
        <v>-2.0312499999999956E-2</v>
      </c>
      <c r="H23" s="31">
        <f t="shared" ref="H23" si="5">IF(B23&gt;0,((F23/B23)^(1/4)-1),"-")</f>
        <v>0.26224205825641178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229</v>
      </c>
      <c r="C24" s="12">
        <v>164</v>
      </c>
      <c r="D24" s="12">
        <v>280</v>
      </c>
      <c r="E24" s="12">
        <v>432</v>
      </c>
      <c r="F24" s="12">
        <v>412</v>
      </c>
      <c r="G24" s="30">
        <f t="shared" si="2"/>
        <v>-4.629629629629628E-2</v>
      </c>
      <c r="H24" s="31">
        <f t="shared" si="3"/>
        <v>0.15815165848128077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813</v>
      </c>
      <c r="C25" s="12">
        <v>846</v>
      </c>
      <c r="D25" s="12">
        <v>880</v>
      </c>
      <c r="E25" s="12">
        <v>998</v>
      </c>
      <c r="F25" s="12">
        <v>1234</v>
      </c>
      <c r="G25" s="30">
        <f t="shared" si="2"/>
        <v>0.23647294589178358</v>
      </c>
      <c r="H25" s="31">
        <f t="shared" si="3"/>
        <v>0.10995699766269795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283</v>
      </c>
      <c r="C26" s="12">
        <v>237</v>
      </c>
      <c r="D26" s="12">
        <v>490</v>
      </c>
      <c r="E26" s="12">
        <v>816</v>
      </c>
      <c r="F26" s="12">
        <v>704</v>
      </c>
      <c r="G26" s="30">
        <f t="shared" si="2"/>
        <v>-0.13725490196078427</v>
      </c>
      <c r="H26" s="31">
        <f t="shared" si="3"/>
        <v>0.25587540668800735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2595</v>
      </c>
      <c r="C27" s="12">
        <v>2195</v>
      </c>
      <c r="D27" s="12">
        <v>2126</v>
      </c>
      <c r="E27" s="12">
        <v>2059</v>
      </c>
      <c r="F27" s="12">
        <v>3548</v>
      </c>
      <c r="G27" s="30">
        <f t="shared" si="2"/>
        <v>0.72316658572122394</v>
      </c>
      <c r="H27" s="31">
        <f t="shared" si="3"/>
        <v>8.1338241919069354E-2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234</v>
      </c>
      <c r="C28" s="12">
        <v>162</v>
      </c>
      <c r="D28" s="12">
        <v>213</v>
      </c>
      <c r="E28" s="12">
        <v>223</v>
      </c>
      <c r="F28" s="12">
        <v>359</v>
      </c>
      <c r="G28" s="30">
        <f t="shared" si="2"/>
        <v>0.60986547085201792</v>
      </c>
      <c r="H28" s="31">
        <f t="shared" si="3"/>
        <v>0.11293460870703953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639</v>
      </c>
      <c r="C29" s="12">
        <v>289</v>
      </c>
      <c r="D29" s="12">
        <v>331</v>
      </c>
      <c r="E29" s="12">
        <v>170</v>
      </c>
      <c r="F29" s="12">
        <v>350</v>
      </c>
      <c r="G29" s="30">
        <f t="shared" si="2"/>
        <v>1.0588235294117645</v>
      </c>
      <c r="H29" s="31">
        <f t="shared" si="3"/>
        <v>-0.13971609745494884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863</v>
      </c>
      <c r="C30" s="12">
        <v>256</v>
      </c>
      <c r="D30" s="12">
        <v>480</v>
      </c>
      <c r="E30" s="12">
        <v>421</v>
      </c>
      <c r="F30" s="12">
        <v>918</v>
      </c>
      <c r="G30" s="30">
        <f t="shared" si="2"/>
        <v>1.1805225653206652</v>
      </c>
      <c r="H30" s="31">
        <f t="shared" si="3"/>
        <v>1.5565575842262369E-2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365</v>
      </c>
      <c r="C31" s="12">
        <v>420</v>
      </c>
      <c r="D31" s="12">
        <v>332</v>
      </c>
      <c r="E31" s="12">
        <v>538</v>
      </c>
      <c r="F31" s="12">
        <v>480</v>
      </c>
      <c r="G31" s="30">
        <f t="shared" si="2"/>
        <v>-0.10780669144981414</v>
      </c>
      <c r="H31" s="31">
        <f t="shared" si="3"/>
        <v>7.0870841027054876E-2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98</v>
      </c>
      <c r="C32" s="12">
        <v>192</v>
      </c>
      <c r="D32" s="12">
        <v>157</v>
      </c>
      <c r="E32" s="12">
        <v>95</v>
      </c>
      <c r="F32" s="12">
        <v>132</v>
      </c>
      <c r="G32" s="30">
        <f t="shared" si="2"/>
        <v>0.38947368421052642</v>
      </c>
      <c r="H32" s="31">
        <f t="shared" si="3"/>
        <v>7.7300754175914532E-2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311</v>
      </c>
      <c r="C33" s="12">
        <v>263</v>
      </c>
      <c r="D33" s="12">
        <v>344</v>
      </c>
      <c r="E33" s="12">
        <v>271</v>
      </c>
      <c r="F33" s="12">
        <v>976</v>
      </c>
      <c r="G33" s="30">
        <f t="shared" si="2"/>
        <v>2.6014760147601477</v>
      </c>
      <c r="H33" s="31">
        <f t="shared" si="3"/>
        <v>0.33098253625721696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138</v>
      </c>
      <c r="C34" s="12">
        <v>206</v>
      </c>
      <c r="D34" s="12">
        <v>210</v>
      </c>
      <c r="E34" s="12">
        <v>294</v>
      </c>
      <c r="F34" s="12">
        <v>376</v>
      </c>
      <c r="G34" s="30">
        <f t="shared" ref="G34:G35" si="6">IF(E34&gt;0,F34/E34-1,"-")</f>
        <v>0.27891156462585043</v>
      </c>
      <c r="H34" s="31">
        <f t="shared" ref="H34:H35" si="7">IF(B34&gt;0,((F34/B34)^(1/4)-1),"-")</f>
        <v>0.28477533252367349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113</v>
      </c>
      <c r="C35" s="12">
        <v>139</v>
      </c>
      <c r="D35" s="12">
        <v>258</v>
      </c>
      <c r="E35" s="12">
        <v>193</v>
      </c>
      <c r="F35" s="12">
        <v>225</v>
      </c>
      <c r="G35" s="30">
        <f t="shared" si="6"/>
        <v>0.16580310880829008</v>
      </c>
      <c r="H35" s="31">
        <f t="shared" si="7"/>
        <v>0.18788943196553265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3095</v>
      </c>
      <c r="C36" s="19">
        <v>3349</v>
      </c>
      <c r="D36" s="19">
        <v>3767</v>
      </c>
      <c r="E36" s="19">
        <v>4360</v>
      </c>
      <c r="F36" s="19">
        <v>4545</v>
      </c>
      <c r="G36" s="30">
        <f t="shared" si="2"/>
        <v>4.243119266055051E-2</v>
      </c>
      <c r="H36" s="32">
        <f t="shared" si="3"/>
        <v>0.10082506239294631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82553</v>
      </c>
      <c r="C37" s="64">
        <v>71852</v>
      </c>
      <c r="D37" s="64">
        <v>84808</v>
      </c>
      <c r="E37" s="64">
        <v>86416</v>
      </c>
      <c r="F37" s="64">
        <v>96202</v>
      </c>
      <c r="G37" s="66">
        <f t="shared" si="2"/>
        <v>0.11324291797815222</v>
      </c>
      <c r="H37" s="67">
        <f t="shared" si="3"/>
        <v>3.8993451123386258E-2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202126</v>
      </c>
      <c r="C38" s="68">
        <v>187471</v>
      </c>
      <c r="D38" s="68">
        <v>204149</v>
      </c>
      <c r="E38" s="68">
        <v>220048</v>
      </c>
      <c r="F38" s="68">
        <v>231004</v>
      </c>
      <c r="G38" s="66">
        <f t="shared" si="2"/>
        <v>4.9789136915582066E-2</v>
      </c>
      <c r="H38" s="66">
        <f t="shared" si="3"/>
        <v>3.394950499658278E-2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94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273696</v>
      </c>
      <c r="C5" s="21">
        <v>284716</v>
      </c>
      <c r="D5" s="21">
        <v>309877</v>
      </c>
      <c r="E5" s="21">
        <v>324546</v>
      </c>
      <c r="F5" s="12">
        <v>321499</v>
      </c>
      <c r="G5" s="30">
        <f t="shared" ref="G5" si="0">IF(E5&gt;0,F5/E5-1,"-")</f>
        <v>-9.388499627171476E-3</v>
      </c>
      <c r="H5" s="31">
        <f t="shared" ref="H5" si="1">IF(B5&gt;0,((F5/B5)^(1/4)-1),"-")</f>
        <v>4.1064875403813428E-2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33319</v>
      </c>
      <c r="C6" s="12">
        <v>33447</v>
      </c>
      <c r="D6" s="12">
        <v>31656</v>
      </c>
      <c r="E6" s="12">
        <v>32024</v>
      </c>
      <c r="F6" s="12">
        <v>30526</v>
      </c>
      <c r="G6" s="30">
        <f t="shared" ref="G6:G38" si="2">IF(E6&gt;0,F6/E6-1,"-")</f>
        <v>-4.6777416937296978E-2</v>
      </c>
      <c r="H6" s="31">
        <f t="shared" ref="H6:H38" si="3">IF(B6&gt;0,((F6/B6)^(1/4)-1),"-")</f>
        <v>-2.1649468344512868E-2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7044</v>
      </c>
      <c r="C7" s="12">
        <v>8907</v>
      </c>
      <c r="D7" s="12">
        <v>8279</v>
      </c>
      <c r="E7" s="12">
        <v>8442</v>
      </c>
      <c r="F7" s="12">
        <v>10119</v>
      </c>
      <c r="G7" s="30">
        <f t="shared" si="2"/>
        <v>0.19864960909737039</v>
      </c>
      <c r="H7" s="31">
        <f t="shared" si="3"/>
        <v>9.4786824537923975E-2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8342</v>
      </c>
      <c r="C8" s="12">
        <v>10400</v>
      </c>
      <c r="D8" s="12">
        <v>9720</v>
      </c>
      <c r="E8" s="12">
        <v>13236</v>
      </c>
      <c r="F8" s="12">
        <v>11517</v>
      </c>
      <c r="G8" s="30">
        <f t="shared" si="2"/>
        <v>-0.12987307343608345</v>
      </c>
      <c r="H8" s="31">
        <f t="shared" si="3"/>
        <v>8.3970081157129561E-2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160411</v>
      </c>
      <c r="C9" s="12">
        <v>156174</v>
      </c>
      <c r="D9" s="12">
        <v>139689</v>
      </c>
      <c r="E9" s="12">
        <v>138938</v>
      </c>
      <c r="F9" s="12">
        <v>145473</v>
      </c>
      <c r="G9" s="30">
        <f t="shared" si="2"/>
        <v>4.7035368293771418E-2</v>
      </c>
      <c r="H9" s="31">
        <f t="shared" si="3"/>
        <v>-2.4141021561328579E-2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223</v>
      </c>
      <c r="C10" s="12">
        <v>237</v>
      </c>
      <c r="D10" s="12">
        <v>372</v>
      </c>
      <c r="E10" s="12">
        <v>270</v>
      </c>
      <c r="F10" s="12">
        <v>314</v>
      </c>
      <c r="G10" s="30">
        <f t="shared" si="2"/>
        <v>0.16296296296296298</v>
      </c>
      <c r="H10" s="31">
        <f t="shared" si="3"/>
        <v>8.9321803108635578E-2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2492</v>
      </c>
      <c r="C11" s="12">
        <v>2514</v>
      </c>
      <c r="D11" s="12">
        <v>600</v>
      </c>
      <c r="E11" s="12">
        <v>887</v>
      </c>
      <c r="F11" s="12">
        <v>1351</v>
      </c>
      <c r="G11" s="30">
        <f t="shared" si="2"/>
        <v>0.52311161217587365</v>
      </c>
      <c r="H11" s="31">
        <f t="shared" si="3"/>
        <v>-0.14192188068556688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602</v>
      </c>
      <c r="C12" s="12">
        <v>387</v>
      </c>
      <c r="D12" s="12">
        <v>464</v>
      </c>
      <c r="E12" s="12">
        <v>673</v>
      </c>
      <c r="F12" s="12">
        <v>487</v>
      </c>
      <c r="G12" s="30">
        <f t="shared" si="2"/>
        <v>-0.27637444279346213</v>
      </c>
      <c r="H12" s="31">
        <f t="shared" si="3"/>
        <v>-5.1618404249587635E-2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253</v>
      </c>
      <c r="C13" s="12">
        <v>229</v>
      </c>
      <c r="D13" s="12">
        <v>306</v>
      </c>
      <c r="E13" s="12">
        <v>341</v>
      </c>
      <c r="F13" s="12">
        <v>319</v>
      </c>
      <c r="G13" s="30">
        <f t="shared" si="2"/>
        <v>-6.4516129032258118E-2</v>
      </c>
      <c r="H13" s="31">
        <f t="shared" si="3"/>
        <v>5.9662438874017676E-2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773</v>
      </c>
      <c r="C14" s="12">
        <v>408</v>
      </c>
      <c r="D14" s="12">
        <v>860</v>
      </c>
      <c r="E14" s="12">
        <v>197</v>
      </c>
      <c r="F14" s="12">
        <v>109</v>
      </c>
      <c r="G14" s="30">
        <f t="shared" si="2"/>
        <v>-0.4467005076142132</v>
      </c>
      <c r="H14" s="31">
        <f t="shared" si="3"/>
        <v>-0.3872098850177933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1545</v>
      </c>
      <c r="C15" s="12">
        <v>1714</v>
      </c>
      <c r="D15" s="12">
        <v>1430</v>
      </c>
      <c r="E15" s="12">
        <v>1248</v>
      </c>
      <c r="F15" s="12">
        <v>1367</v>
      </c>
      <c r="G15" s="30">
        <f t="shared" si="2"/>
        <v>9.5352564102564097E-2</v>
      </c>
      <c r="H15" s="31">
        <f t="shared" si="3"/>
        <v>-3.0137856950165354E-2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829</v>
      </c>
      <c r="C16" s="12">
        <v>585</v>
      </c>
      <c r="D16" s="12">
        <v>763</v>
      </c>
      <c r="E16" s="12">
        <v>919</v>
      </c>
      <c r="F16" s="12">
        <v>932</v>
      </c>
      <c r="G16" s="30">
        <f t="shared" si="2"/>
        <v>1.4145810663764857E-2</v>
      </c>
      <c r="H16" s="31">
        <f t="shared" si="3"/>
        <v>2.9710984081638747E-2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64</v>
      </c>
      <c r="C17" s="12">
        <v>35</v>
      </c>
      <c r="D17" s="12">
        <v>27</v>
      </c>
      <c r="E17" s="12">
        <v>57</v>
      </c>
      <c r="F17" s="12">
        <v>187</v>
      </c>
      <c r="G17" s="30">
        <f t="shared" si="2"/>
        <v>2.2807017543859649</v>
      </c>
      <c r="H17" s="31">
        <f t="shared" si="3"/>
        <v>0.30742085473544734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103</v>
      </c>
      <c r="C18" s="12">
        <v>114</v>
      </c>
      <c r="D18" s="12">
        <v>192</v>
      </c>
      <c r="E18" s="12">
        <v>242</v>
      </c>
      <c r="F18" s="12">
        <v>99</v>
      </c>
      <c r="G18" s="30">
        <f t="shared" si="2"/>
        <v>-0.59090909090909083</v>
      </c>
      <c r="H18" s="31">
        <f t="shared" si="3"/>
        <v>-9.8534183330197811E-3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120</v>
      </c>
      <c r="C19" s="12">
        <v>440</v>
      </c>
      <c r="D19" s="12">
        <v>146</v>
      </c>
      <c r="E19" s="12">
        <v>167</v>
      </c>
      <c r="F19" s="12">
        <v>290</v>
      </c>
      <c r="G19" s="30">
        <f t="shared" si="2"/>
        <v>0.73652694610778435</v>
      </c>
      <c r="H19" s="31">
        <f t="shared" si="3"/>
        <v>0.24682122837029152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1920</v>
      </c>
      <c r="C20" s="12">
        <v>1069</v>
      </c>
      <c r="D20" s="12">
        <v>949</v>
      </c>
      <c r="E20" s="12">
        <v>2567</v>
      </c>
      <c r="F20" s="12">
        <v>1204</v>
      </c>
      <c r="G20" s="30">
        <f t="shared" si="2"/>
        <v>-0.53097000389559801</v>
      </c>
      <c r="H20" s="31">
        <f t="shared" si="3"/>
        <v>-0.1101202696167457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354</v>
      </c>
      <c r="C21" s="12">
        <v>442</v>
      </c>
      <c r="D21" s="12">
        <v>389</v>
      </c>
      <c r="E21" s="12">
        <v>974</v>
      </c>
      <c r="F21" s="12">
        <v>606</v>
      </c>
      <c r="G21" s="30">
        <f t="shared" si="2"/>
        <v>-0.37782340862423003</v>
      </c>
      <c r="H21" s="31">
        <f t="shared" si="3"/>
        <v>0.14384542775956377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257</v>
      </c>
      <c r="C22" s="12">
        <v>343</v>
      </c>
      <c r="D22" s="12">
        <v>54</v>
      </c>
      <c r="E22" s="12">
        <v>34</v>
      </c>
      <c r="F22" s="12">
        <v>207</v>
      </c>
      <c r="G22" s="30">
        <f t="shared" si="2"/>
        <v>5.0882352941176467</v>
      </c>
      <c r="H22" s="31">
        <f t="shared" si="3"/>
        <v>-5.2652517109108232E-2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808</v>
      </c>
      <c r="C23" s="12">
        <v>396</v>
      </c>
      <c r="D23" s="12">
        <v>522</v>
      </c>
      <c r="E23" s="12">
        <v>672</v>
      </c>
      <c r="F23" s="12">
        <v>782</v>
      </c>
      <c r="G23" s="30">
        <f t="shared" ref="G23" si="4">IF(E23&gt;0,F23/E23-1,"-")</f>
        <v>0.16369047619047628</v>
      </c>
      <c r="H23" s="31">
        <f t="shared" ref="H23" si="5">IF(B23&gt;0,((F23/B23)^(1/4)-1),"-")</f>
        <v>-8.143490155573252E-3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357</v>
      </c>
      <c r="C24" s="12">
        <v>221</v>
      </c>
      <c r="D24" s="12">
        <v>128</v>
      </c>
      <c r="E24" s="12">
        <v>142</v>
      </c>
      <c r="F24" s="12">
        <v>349</v>
      </c>
      <c r="G24" s="30">
        <f t="shared" si="2"/>
        <v>1.4577464788732395</v>
      </c>
      <c r="H24" s="31">
        <f t="shared" si="3"/>
        <v>-5.6499435882122473E-3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1081</v>
      </c>
      <c r="C25" s="12">
        <v>358</v>
      </c>
      <c r="D25" s="12">
        <v>645</v>
      </c>
      <c r="E25" s="12">
        <v>532</v>
      </c>
      <c r="F25" s="12">
        <v>683</v>
      </c>
      <c r="G25" s="30">
        <f t="shared" si="2"/>
        <v>0.28383458646616533</v>
      </c>
      <c r="H25" s="31">
        <f t="shared" si="3"/>
        <v>-0.10844374264776035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244</v>
      </c>
      <c r="C26" s="12">
        <v>162</v>
      </c>
      <c r="D26" s="12">
        <v>331</v>
      </c>
      <c r="E26" s="12">
        <v>858</v>
      </c>
      <c r="F26" s="12">
        <v>997</v>
      </c>
      <c r="G26" s="30">
        <f t="shared" si="2"/>
        <v>0.16200466200466201</v>
      </c>
      <c r="H26" s="31">
        <f t="shared" si="3"/>
        <v>0.4217601356384022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1603</v>
      </c>
      <c r="C27" s="12">
        <v>1356</v>
      </c>
      <c r="D27" s="12">
        <v>1511</v>
      </c>
      <c r="E27" s="12">
        <v>2276</v>
      </c>
      <c r="F27" s="12">
        <v>2153</v>
      </c>
      <c r="G27" s="30">
        <f t="shared" si="2"/>
        <v>-5.4042179261862944E-2</v>
      </c>
      <c r="H27" s="31">
        <f t="shared" si="3"/>
        <v>7.6533693218721721E-2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2519</v>
      </c>
      <c r="C28" s="12">
        <v>1470</v>
      </c>
      <c r="D28" s="12">
        <v>1446</v>
      </c>
      <c r="E28" s="12">
        <v>1611</v>
      </c>
      <c r="F28" s="12">
        <v>2019</v>
      </c>
      <c r="G28" s="30">
        <f t="shared" si="2"/>
        <v>0.25325884543761634</v>
      </c>
      <c r="H28" s="31">
        <f t="shared" si="3"/>
        <v>-5.381286702596888E-2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978</v>
      </c>
      <c r="C29" s="12">
        <v>1089</v>
      </c>
      <c r="D29" s="12">
        <v>665</v>
      </c>
      <c r="E29" s="12">
        <v>418</v>
      </c>
      <c r="F29" s="12">
        <v>659</v>
      </c>
      <c r="G29" s="30">
        <f t="shared" si="2"/>
        <v>0.57655502392344493</v>
      </c>
      <c r="H29" s="31">
        <f t="shared" si="3"/>
        <v>-9.3982388044012044E-2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71</v>
      </c>
      <c r="C30" s="12">
        <v>159</v>
      </c>
      <c r="D30" s="12">
        <v>126</v>
      </c>
      <c r="E30" s="12">
        <v>596</v>
      </c>
      <c r="F30" s="12">
        <v>198</v>
      </c>
      <c r="G30" s="30">
        <f t="shared" si="2"/>
        <v>-0.66778523489932884</v>
      </c>
      <c r="H30" s="31">
        <f t="shared" si="3"/>
        <v>0.29226538215590603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200</v>
      </c>
      <c r="C31" s="12">
        <v>101</v>
      </c>
      <c r="D31" s="12">
        <v>83</v>
      </c>
      <c r="E31" s="12">
        <v>172</v>
      </c>
      <c r="F31" s="12">
        <v>197</v>
      </c>
      <c r="G31" s="30">
        <f t="shared" si="2"/>
        <v>0.14534883720930236</v>
      </c>
      <c r="H31" s="31">
        <f t="shared" si="3"/>
        <v>-3.7712802453643279E-3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17</v>
      </c>
      <c r="C32" s="12">
        <v>28</v>
      </c>
      <c r="D32" s="12">
        <v>16</v>
      </c>
      <c r="E32" s="12">
        <v>26</v>
      </c>
      <c r="F32" s="12">
        <v>66</v>
      </c>
      <c r="G32" s="30">
        <f t="shared" si="2"/>
        <v>1.5384615384615383</v>
      </c>
      <c r="H32" s="31">
        <f t="shared" si="3"/>
        <v>0.40369823405444083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196</v>
      </c>
      <c r="C33" s="12">
        <v>88</v>
      </c>
      <c r="D33" s="12">
        <v>160</v>
      </c>
      <c r="E33" s="12">
        <v>156</v>
      </c>
      <c r="F33" s="12">
        <v>273</v>
      </c>
      <c r="G33" s="30">
        <f t="shared" si="2"/>
        <v>0.75</v>
      </c>
      <c r="H33" s="31">
        <f t="shared" si="3"/>
        <v>8.6367197914298588E-2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4381</v>
      </c>
      <c r="C34" s="12">
        <v>3509</v>
      </c>
      <c r="D34" s="12">
        <v>4439</v>
      </c>
      <c r="E34" s="12">
        <v>5809</v>
      </c>
      <c r="F34" s="12">
        <v>5369</v>
      </c>
      <c r="G34" s="30">
        <f t="shared" ref="G34:G35" si="6">IF(E34&gt;0,F34/E34-1,"-")</f>
        <v>-7.574453434326045E-2</v>
      </c>
      <c r="H34" s="31">
        <f t="shared" ref="H34:H35" si="7">IF(B34&gt;0,((F34/B34)^(1/4)-1),"-")</f>
        <v>5.21557615362227E-2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164</v>
      </c>
      <c r="C35" s="12">
        <v>96</v>
      </c>
      <c r="D35" s="12">
        <v>71</v>
      </c>
      <c r="E35" s="12">
        <v>96</v>
      </c>
      <c r="F35" s="12">
        <v>66</v>
      </c>
      <c r="G35" s="30">
        <f t="shared" si="6"/>
        <v>-0.3125</v>
      </c>
      <c r="H35" s="31">
        <f t="shared" si="7"/>
        <v>-0.20351973050818528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3114</v>
      </c>
      <c r="C36" s="19">
        <v>2174</v>
      </c>
      <c r="D36" s="19">
        <v>2267</v>
      </c>
      <c r="E36" s="19">
        <v>2149</v>
      </c>
      <c r="F36" s="19">
        <v>3374</v>
      </c>
      <c r="G36" s="30">
        <f t="shared" si="2"/>
        <v>0.57003257328990231</v>
      </c>
      <c r="H36" s="32">
        <f t="shared" si="3"/>
        <v>2.025003302979278E-2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234384</v>
      </c>
      <c r="C37" s="64">
        <v>228652</v>
      </c>
      <c r="D37" s="64">
        <v>208306</v>
      </c>
      <c r="E37" s="64">
        <v>216729</v>
      </c>
      <c r="F37" s="64">
        <v>222292</v>
      </c>
      <c r="G37" s="66">
        <f t="shared" si="2"/>
        <v>2.5668000129193569E-2</v>
      </c>
      <c r="H37" s="67">
        <f t="shared" si="3"/>
        <v>-1.3154948038976766E-2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508080</v>
      </c>
      <c r="C38" s="68">
        <v>513368</v>
      </c>
      <c r="D38" s="68">
        <v>518183</v>
      </c>
      <c r="E38" s="68">
        <v>541275</v>
      </c>
      <c r="F38" s="68">
        <v>543791</v>
      </c>
      <c r="G38" s="66">
        <f t="shared" si="2"/>
        <v>4.64828414391949E-3</v>
      </c>
      <c r="H38" s="66">
        <f t="shared" si="3"/>
        <v>1.7126522186087012E-2</v>
      </c>
      <c r="I38" s="68" t="s">
        <v>48</v>
      </c>
      <c r="J38" s="16"/>
    </row>
    <row r="39" spans="1:10" ht="12.75" customHeight="1" x14ac:dyDescent="0.2">
      <c r="A39" s="13" t="s">
        <v>125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" width="9.140625" style="5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75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76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3587787</v>
      </c>
      <c r="C5" s="33">
        <v>3586654</v>
      </c>
      <c r="D5" s="33">
        <v>3591127</v>
      </c>
      <c r="E5" s="33">
        <v>3541559</v>
      </c>
      <c r="F5" s="33">
        <v>3591911</v>
      </c>
      <c r="G5" s="30">
        <f t="shared" ref="G5" si="0">IF(E5&gt;0,F5/E5-1,"-")</f>
        <v>1.4217467505129866E-2</v>
      </c>
      <c r="H5" s="31">
        <f t="shared" ref="H5" si="1">IF(B5&gt;0,((F5/B5)^(1/4)-1),"-")</f>
        <v>2.8723998656454697E-4</v>
      </c>
      <c r="I5" s="29" t="s">
        <v>5</v>
      </c>
      <c r="J5" s="16"/>
    </row>
    <row r="6" spans="1:10" ht="14.1" customHeight="1" x14ac:dyDescent="0.2">
      <c r="A6" s="12" t="s">
        <v>8</v>
      </c>
      <c r="B6" s="12">
        <v>1616363</v>
      </c>
      <c r="C6" s="33">
        <v>1583277</v>
      </c>
      <c r="D6" s="33">
        <v>1490835</v>
      </c>
      <c r="E6" s="33">
        <v>1399644</v>
      </c>
      <c r="F6" s="33">
        <v>1275965</v>
      </c>
      <c r="G6" s="30">
        <f t="shared" ref="G6:G38" si="2">IF(E6&gt;0,F6/E6-1,"-")</f>
        <v>-8.8364612715804869E-2</v>
      </c>
      <c r="H6" s="31">
        <f t="shared" ref="H6:H38" si="3">IF(B6&gt;0,((F6/B6)^(1/4)-1),"-")</f>
        <v>-5.7405361148839873E-2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246606</v>
      </c>
      <c r="C7" s="33">
        <v>252694</v>
      </c>
      <c r="D7" s="33">
        <v>253907</v>
      </c>
      <c r="E7" s="33">
        <v>235824</v>
      </c>
      <c r="F7" s="33">
        <v>228870</v>
      </c>
      <c r="G7" s="30">
        <f t="shared" si="2"/>
        <v>-2.948809281498066E-2</v>
      </c>
      <c r="H7" s="31">
        <f t="shared" si="3"/>
        <v>-1.8486431527959146E-2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468173</v>
      </c>
      <c r="C8" s="33">
        <v>474693</v>
      </c>
      <c r="D8" s="33">
        <v>485350</v>
      </c>
      <c r="E8" s="33">
        <v>485496</v>
      </c>
      <c r="F8" s="33">
        <v>487957</v>
      </c>
      <c r="G8" s="30">
        <f t="shared" si="2"/>
        <v>5.0690427933495208E-3</v>
      </c>
      <c r="H8" s="31">
        <f t="shared" si="3"/>
        <v>1.0401069324457612E-2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196786</v>
      </c>
      <c r="C9" s="33">
        <v>175143</v>
      </c>
      <c r="D9" s="33">
        <v>186621</v>
      </c>
      <c r="E9" s="33">
        <v>182465</v>
      </c>
      <c r="F9" s="33">
        <v>188693</v>
      </c>
      <c r="G9" s="30">
        <f t="shared" si="2"/>
        <v>3.4132573370235342E-2</v>
      </c>
      <c r="H9" s="31">
        <f t="shared" si="3"/>
        <v>-1.0443951240557636E-2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26332</v>
      </c>
      <c r="C10" s="33">
        <v>24564</v>
      </c>
      <c r="D10" s="33">
        <v>25815</v>
      </c>
      <c r="E10" s="33">
        <v>29780</v>
      </c>
      <c r="F10" s="33">
        <v>28689</v>
      </c>
      <c r="G10" s="30">
        <f t="shared" si="2"/>
        <v>-3.6635325721961043E-2</v>
      </c>
      <c r="H10" s="31">
        <f t="shared" si="3"/>
        <v>2.166353055061343E-2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7570</v>
      </c>
      <c r="C11" s="33">
        <v>9495</v>
      </c>
      <c r="D11" s="33">
        <v>8574</v>
      </c>
      <c r="E11" s="33">
        <v>8660</v>
      </c>
      <c r="F11" s="33">
        <v>11466</v>
      </c>
      <c r="G11" s="30">
        <f t="shared" si="2"/>
        <v>0.3240184757505773</v>
      </c>
      <c r="H11" s="31">
        <f t="shared" si="3"/>
        <v>0.10937663419662713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21357</v>
      </c>
      <c r="C12" s="33">
        <v>20427</v>
      </c>
      <c r="D12" s="33">
        <v>20648</v>
      </c>
      <c r="E12" s="33">
        <v>21060</v>
      </c>
      <c r="F12" s="33">
        <v>20450</v>
      </c>
      <c r="G12" s="30">
        <f t="shared" si="2"/>
        <v>-2.8964862298195615E-2</v>
      </c>
      <c r="H12" s="31">
        <f t="shared" si="3"/>
        <v>-1.079052810783887E-2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9822</v>
      </c>
      <c r="C13" s="33">
        <v>9317</v>
      </c>
      <c r="D13" s="33">
        <v>12542</v>
      </c>
      <c r="E13" s="33">
        <v>14723</v>
      </c>
      <c r="F13" s="33">
        <v>12082</v>
      </c>
      <c r="G13" s="30">
        <f t="shared" si="2"/>
        <v>-0.17937920260816409</v>
      </c>
      <c r="H13" s="31">
        <f t="shared" si="3"/>
        <v>5.3136646538267662E-2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5431</v>
      </c>
      <c r="C14" s="33">
        <v>3080</v>
      </c>
      <c r="D14" s="33">
        <v>4300</v>
      </c>
      <c r="E14" s="33">
        <v>4116</v>
      </c>
      <c r="F14" s="33">
        <v>5479</v>
      </c>
      <c r="G14" s="30">
        <f t="shared" si="2"/>
        <v>0.33114674441205061</v>
      </c>
      <c r="H14" s="31">
        <f t="shared" si="3"/>
        <v>2.2022522790674515E-3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91524</v>
      </c>
      <c r="C15" s="33">
        <v>83228</v>
      </c>
      <c r="D15" s="33">
        <v>95759</v>
      </c>
      <c r="E15" s="33">
        <v>89839</v>
      </c>
      <c r="F15" s="33">
        <v>81231</v>
      </c>
      <c r="G15" s="30">
        <f t="shared" si="2"/>
        <v>-9.5815848350938926E-2</v>
      </c>
      <c r="H15" s="31">
        <f t="shared" si="3"/>
        <v>-2.9385663456652944E-2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43168</v>
      </c>
      <c r="C16" s="33">
        <v>38106</v>
      </c>
      <c r="D16" s="33">
        <v>45245</v>
      </c>
      <c r="E16" s="33">
        <v>48450</v>
      </c>
      <c r="F16" s="33">
        <v>47701</v>
      </c>
      <c r="G16" s="30">
        <f t="shared" si="2"/>
        <v>-1.5459236326109349E-2</v>
      </c>
      <c r="H16" s="31">
        <f t="shared" si="3"/>
        <v>2.5277410642941867E-2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25951</v>
      </c>
      <c r="C17" s="33">
        <v>18388</v>
      </c>
      <c r="D17" s="33">
        <v>14326</v>
      </c>
      <c r="E17" s="33">
        <v>14597</v>
      </c>
      <c r="F17" s="33">
        <v>19687</v>
      </c>
      <c r="G17" s="30">
        <f t="shared" si="2"/>
        <v>0.34870178803863805</v>
      </c>
      <c r="H17" s="31">
        <f t="shared" si="3"/>
        <v>-6.6732030174578516E-2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4371</v>
      </c>
      <c r="C18" s="33">
        <v>4241</v>
      </c>
      <c r="D18" s="33">
        <v>4037</v>
      </c>
      <c r="E18" s="33">
        <v>4157</v>
      </c>
      <c r="F18" s="33">
        <v>3614</v>
      </c>
      <c r="G18" s="30">
        <f t="shared" si="2"/>
        <v>-0.13062304546547987</v>
      </c>
      <c r="H18" s="31">
        <f t="shared" si="3"/>
        <v>-4.6431633492925117E-2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7337</v>
      </c>
      <c r="C19" s="33">
        <v>8897</v>
      </c>
      <c r="D19" s="33">
        <v>12860</v>
      </c>
      <c r="E19" s="33">
        <v>16229</v>
      </c>
      <c r="F19" s="33">
        <v>18247</v>
      </c>
      <c r="G19" s="30">
        <f t="shared" si="2"/>
        <v>0.12434530778236486</v>
      </c>
      <c r="H19" s="31">
        <f t="shared" si="3"/>
        <v>0.25579352147984014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41910</v>
      </c>
      <c r="C20" s="33">
        <v>30456</v>
      </c>
      <c r="D20" s="33">
        <v>32696</v>
      </c>
      <c r="E20" s="33">
        <v>39990</v>
      </c>
      <c r="F20" s="33">
        <v>35698</v>
      </c>
      <c r="G20" s="30">
        <f t="shared" si="2"/>
        <v>-0.10732683170792701</v>
      </c>
      <c r="H20" s="31">
        <f t="shared" si="3"/>
        <v>-3.9313791437340928E-2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8257</v>
      </c>
      <c r="C21" s="33">
        <v>5795</v>
      </c>
      <c r="D21" s="33">
        <v>9482</v>
      </c>
      <c r="E21" s="33">
        <v>9104</v>
      </c>
      <c r="F21" s="33">
        <v>8252</v>
      </c>
      <c r="G21" s="30">
        <f t="shared" si="2"/>
        <v>-9.3585237258347997E-2</v>
      </c>
      <c r="H21" s="31">
        <f t="shared" si="3"/>
        <v>-1.5142109124066661E-4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16049</v>
      </c>
      <c r="C22" s="33">
        <v>10043</v>
      </c>
      <c r="D22" s="33">
        <v>5824</v>
      </c>
      <c r="E22" s="33">
        <v>6189</v>
      </c>
      <c r="F22" s="33">
        <v>6956</v>
      </c>
      <c r="G22" s="30">
        <f t="shared" si="2"/>
        <v>0.12392955243173365</v>
      </c>
      <c r="H22" s="31">
        <f t="shared" si="3"/>
        <v>-0.18861327297707497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9821</v>
      </c>
      <c r="C23" s="33">
        <v>9157</v>
      </c>
      <c r="D23" s="33">
        <v>12579</v>
      </c>
      <c r="E23" s="33">
        <v>11045</v>
      </c>
      <c r="F23" s="33">
        <v>15158</v>
      </c>
      <c r="G23" s="30">
        <f t="shared" ref="G23" si="4">IF(E23&gt;0,F23/E23-1,"-")</f>
        <v>0.37238569488456319</v>
      </c>
      <c r="H23" s="31">
        <f t="shared" ref="H23" si="5">IF(B23&gt;0,((F23/B23)^(1/4)-1),"-")</f>
        <v>0.11460643978757323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5182</v>
      </c>
      <c r="C24" s="33">
        <v>4543</v>
      </c>
      <c r="D24" s="33">
        <v>5453</v>
      </c>
      <c r="E24" s="33">
        <v>6521</v>
      </c>
      <c r="F24" s="33">
        <v>6006</v>
      </c>
      <c r="G24" s="30">
        <f t="shared" si="2"/>
        <v>-7.8975617236620166E-2</v>
      </c>
      <c r="H24" s="31">
        <f t="shared" si="3"/>
        <v>3.7580926841115359E-2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18882</v>
      </c>
      <c r="C25" s="33">
        <v>20129</v>
      </c>
      <c r="D25" s="33">
        <v>21340</v>
      </c>
      <c r="E25" s="33">
        <v>22025</v>
      </c>
      <c r="F25" s="33">
        <v>23149</v>
      </c>
      <c r="G25" s="30">
        <f t="shared" si="2"/>
        <v>5.1032917139613998E-2</v>
      </c>
      <c r="H25" s="31">
        <f t="shared" si="3"/>
        <v>5.2255151057958971E-2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16109</v>
      </c>
      <c r="C26" s="33">
        <v>8309</v>
      </c>
      <c r="D26" s="33">
        <v>12380</v>
      </c>
      <c r="E26" s="33">
        <v>15977</v>
      </c>
      <c r="F26" s="33">
        <v>13664</v>
      </c>
      <c r="G26" s="30">
        <f t="shared" si="2"/>
        <v>-0.1447706077486387</v>
      </c>
      <c r="H26" s="31">
        <f t="shared" si="3"/>
        <v>-4.0318068950028874E-2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61219</v>
      </c>
      <c r="C27" s="33">
        <v>59227</v>
      </c>
      <c r="D27" s="33">
        <v>70084</v>
      </c>
      <c r="E27" s="33">
        <v>72625</v>
      </c>
      <c r="F27" s="33">
        <v>57041</v>
      </c>
      <c r="G27" s="30">
        <f t="shared" si="2"/>
        <v>-0.21458175559380377</v>
      </c>
      <c r="H27" s="31">
        <f t="shared" si="3"/>
        <v>-1.7516591924102487E-2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10184</v>
      </c>
      <c r="C28" s="33">
        <v>9708</v>
      </c>
      <c r="D28" s="33">
        <v>10939</v>
      </c>
      <c r="E28" s="33">
        <v>11341</v>
      </c>
      <c r="F28" s="33">
        <v>11317</v>
      </c>
      <c r="G28" s="30">
        <f t="shared" si="2"/>
        <v>-2.1162155012784956E-3</v>
      </c>
      <c r="H28" s="31">
        <f t="shared" si="3"/>
        <v>2.672285907225902E-2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10373</v>
      </c>
      <c r="C29" s="33">
        <v>6923</v>
      </c>
      <c r="D29" s="33">
        <v>7761</v>
      </c>
      <c r="E29" s="33">
        <v>8647</v>
      </c>
      <c r="F29" s="33">
        <v>9263</v>
      </c>
      <c r="G29" s="30">
        <f t="shared" si="2"/>
        <v>7.1238579854284723E-2</v>
      </c>
      <c r="H29" s="31">
        <f t="shared" si="3"/>
        <v>-2.7898033818185453E-2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19051</v>
      </c>
      <c r="C30" s="33">
        <v>23675</v>
      </c>
      <c r="D30" s="33">
        <v>16280</v>
      </c>
      <c r="E30" s="33">
        <v>18528</v>
      </c>
      <c r="F30" s="33">
        <v>23078</v>
      </c>
      <c r="G30" s="30">
        <f t="shared" si="2"/>
        <v>0.24557426597582044</v>
      </c>
      <c r="H30" s="31">
        <f t="shared" si="3"/>
        <v>4.9107756580464068E-2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3632</v>
      </c>
      <c r="C31" s="33">
        <v>3482</v>
      </c>
      <c r="D31" s="33">
        <v>4479</v>
      </c>
      <c r="E31" s="33">
        <v>3893</v>
      </c>
      <c r="F31" s="33">
        <v>5547</v>
      </c>
      <c r="G31" s="30">
        <f t="shared" si="2"/>
        <v>0.42486514256357566</v>
      </c>
      <c r="H31" s="31">
        <f t="shared" si="3"/>
        <v>0.11167562049297808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9875</v>
      </c>
      <c r="C32" s="33">
        <v>7493</v>
      </c>
      <c r="D32" s="33">
        <v>7901</v>
      </c>
      <c r="E32" s="33">
        <v>11930</v>
      </c>
      <c r="F32" s="33">
        <v>11214</v>
      </c>
      <c r="G32" s="30">
        <f t="shared" si="2"/>
        <v>-6.0016764459346228E-2</v>
      </c>
      <c r="H32" s="31">
        <f t="shared" si="3"/>
        <v>3.2299844369603203E-2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4208</v>
      </c>
      <c r="C33" s="33">
        <v>3615</v>
      </c>
      <c r="D33" s="33">
        <v>4307</v>
      </c>
      <c r="E33" s="33">
        <v>5423</v>
      </c>
      <c r="F33" s="33">
        <v>3955</v>
      </c>
      <c r="G33" s="30">
        <f t="shared" si="2"/>
        <v>-0.27069887516134983</v>
      </c>
      <c r="H33" s="31">
        <f t="shared" si="3"/>
        <v>-1.5382185368553514E-2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3890</v>
      </c>
      <c r="C34" s="33">
        <v>3400</v>
      </c>
      <c r="D34" s="33">
        <v>5483</v>
      </c>
      <c r="E34" s="33">
        <v>5148</v>
      </c>
      <c r="F34" s="33">
        <v>5755</v>
      </c>
      <c r="G34" s="30">
        <f t="shared" ref="G34:G35" si="6">IF(E34&gt;0,F34/E34-1,"-")</f>
        <v>0.11790986790986802</v>
      </c>
      <c r="H34" s="31">
        <f t="shared" ref="H34:H35" si="7">IF(B34&gt;0,((F34/B34)^(1/4)-1),"-")</f>
        <v>0.10286900542276189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2065</v>
      </c>
      <c r="C35" s="33">
        <v>2148</v>
      </c>
      <c r="D35" s="33">
        <v>2956</v>
      </c>
      <c r="E35" s="33">
        <v>3947</v>
      </c>
      <c r="F35" s="33">
        <v>4512</v>
      </c>
      <c r="G35" s="30">
        <f t="shared" si="6"/>
        <v>0.1431466936914112</v>
      </c>
      <c r="H35" s="31">
        <f t="shared" si="7"/>
        <v>0.21580033509058127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79081</v>
      </c>
      <c r="C36" s="19">
        <v>70623</v>
      </c>
      <c r="D36" s="19">
        <v>69322</v>
      </c>
      <c r="E36" s="19">
        <v>79763</v>
      </c>
      <c r="F36" s="19">
        <v>85940</v>
      </c>
      <c r="G36" s="30">
        <f t="shared" si="2"/>
        <v>7.7441921693015559E-2</v>
      </c>
      <c r="H36" s="32">
        <f t="shared" si="3"/>
        <v>2.1011889096552272E-2</v>
      </c>
      <c r="I36" s="18" t="s">
        <v>44</v>
      </c>
      <c r="J36" s="16"/>
    </row>
    <row r="37" spans="1:10" ht="14.1" customHeight="1" x14ac:dyDescent="0.2">
      <c r="A37" s="64" t="s">
        <v>45</v>
      </c>
      <c r="B37" s="64">
        <v>3090579</v>
      </c>
      <c r="C37" s="65">
        <v>2984276</v>
      </c>
      <c r="D37" s="65">
        <v>2960085</v>
      </c>
      <c r="E37" s="65">
        <v>2887136</v>
      </c>
      <c r="F37" s="65">
        <v>2756636</v>
      </c>
      <c r="G37" s="66">
        <f t="shared" si="2"/>
        <v>-4.520050319763258E-2</v>
      </c>
      <c r="H37" s="67">
        <f t="shared" si="3"/>
        <v>-2.8182101270596283E-2</v>
      </c>
      <c r="I37" s="68" t="s">
        <v>46</v>
      </c>
      <c r="J37" s="16"/>
    </row>
    <row r="38" spans="1:10" ht="14.1" customHeight="1" x14ac:dyDescent="0.2">
      <c r="A38" s="69" t="s">
        <v>47</v>
      </c>
      <c r="B38" s="68">
        <v>6678366</v>
      </c>
      <c r="C38" s="68">
        <v>6570930</v>
      </c>
      <c r="D38" s="68">
        <v>6551212</v>
      </c>
      <c r="E38" s="68">
        <v>6428695</v>
      </c>
      <c r="F38" s="68">
        <v>6348547</v>
      </c>
      <c r="G38" s="66">
        <f t="shared" si="2"/>
        <v>-1.2467227018858384E-2</v>
      </c>
      <c r="H38" s="66">
        <f t="shared" si="3"/>
        <v>-1.2582020860819942E-2</v>
      </c>
      <c r="I38" s="68" t="s">
        <v>48</v>
      </c>
      <c r="J38" s="16"/>
    </row>
    <row r="39" spans="1:10" ht="12.75" customHeight="1" x14ac:dyDescent="0.2">
      <c r="A39" s="13" t="s">
        <v>124</v>
      </c>
      <c r="B39" s="14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F40" s="13" t="s">
        <v>113</v>
      </c>
      <c r="I40" s="14" t="s">
        <v>89</v>
      </c>
      <c r="J40"/>
    </row>
    <row r="41" spans="1:10" x14ac:dyDescent="0.2">
      <c r="E41" s="34"/>
      <c r="F41" s="34"/>
      <c r="G41"/>
      <c r="H41"/>
      <c r="J41"/>
    </row>
  </sheetData>
  <phoneticPr fontId="0" type="noConversion"/>
  <conditionalFormatting sqref="J5:J38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41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" width="9.140625" style="5"/>
    <col min="17" max="17" width="11.5703125" style="5" customWidth="1"/>
    <col min="18" max="16384" width="9.140625" style="5"/>
  </cols>
  <sheetData>
    <row r="1" spans="1:10" s="1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58" t="s">
        <v>90</v>
      </c>
    </row>
    <row r="2" spans="1:10" s="1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63" t="s">
        <v>91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9"/>
    </row>
    <row r="5" spans="1:10" ht="14.1" customHeight="1" x14ac:dyDescent="0.2">
      <c r="A5" s="21" t="s">
        <v>4</v>
      </c>
      <c r="B5" s="21">
        <v>10023350</v>
      </c>
      <c r="C5" s="33">
        <v>10212710</v>
      </c>
      <c r="D5" s="33">
        <v>10537223</v>
      </c>
      <c r="E5" s="33">
        <v>11114418</v>
      </c>
      <c r="F5" s="33">
        <v>11112587</v>
      </c>
      <c r="G5" s="30">
        <f t="shared" ref="G5" si="0">IF(E5&gt;0,F5/E5-1,"-")</f>
        <v>-1.6474096979257613E-4</v>
      </c>
      <c r="H5" s="31">
        <f t="shared" ref="H5" si="1">IF(B5&gt;0,((F5/B5)^(1/4)-1),"-")</f>
        <v>2.6125711096610882E-2</v>
      </c>
      <c r="I5" s="29" t="s">
        <v>5</v>
      </c>
      <c r="J5" s="54"/>
    </row>
    <row r="6" spans="1:10" ht="14.1" customHeight="1" x14ac:dyDescent="0.2">
      <c r="A6" s="12" t="s">
        <v>8</v>
      </c>
      <c r="B6" s="12">
        <v>3558801</v>
      </c>
      <c r="C6" s="33">
        <v>3456847</v>
      </c>
      <c r="D6" s="33">
        <v>3729207</v>
      </c>
      <c r="E6" s="33">
        <v>3681391</v>
      </c>
      <c r="F6" s="33">
        <v>3487545</v>
      </c>
      <c r="G6" s="30">
        <f t="shared" ref="G6:G38" si="2">IF(E6&gt;0,F6/E6-1,"-")</f>
        <v>-5.265564021860214E-2</v>
      </c>
      <c r="H6" s="31">
        <f t="shared" ref="H6:H38" si="3">IF(B6&gt;0,((F6/B6)^(1/4)-1),"-")</f>
        <v>-5.0436479010701474E-3</v>
      </c>
      <c r="I6" s="18" t="s">
        <v>9</v>
      </c>
      <c r="J6" s="54"/>
    </row>
    <row r="7" spans="1:10" ht="14.1" customHeight="1" x14ac:dyDescent="0.2">
      <c r="A7" s="12" t="s">
        <v>10</v>
      </c>
      <c r="B7" s="12">
        <v>1654974</v>
      </c>
      <c r="C7" s="33">
        <v>1626479</v>
      </c>
      <c r="D7" s="33">
        <v>1738637</v>
      </c>
      <c r="E7" s="33">
        <v>1791228</v>
      </c>
      <c r="F7" s="33">
        <v>1680235</v>
      </c>
      <c r="G7" s="30">
        <f t="shared" si="2"/>
        <v>-6.196475267246826E-2</v>
      </c>
      <c r="H7" s="31">
        <f t="shared" si="3"/>
        <v>3.7942715542202965E-3</v>
      </c>
      <c r="I7" s="18" t="s">
        <v>11</v>
      </c>
      <c r="J7" s="54"/>
    </row>
    <row r="8" spans="1:10" ht="14.1" customHeight="1" x14ac:dyDescent="0.2">
      <c r="A8" s="12" t="s">
        <v>6</v>
      </c>
      <c r="B8" s="12">
        <v>1603299</v>
      </c>
      <c r="C8" s="33">
        <v>1616857</v>
      </c>
      <c r="D8" s="33">
        <v>1688524</v>
      </c>
      <c r="E8" s="33">
        <v>1816002</v>
      </c>
      <c r="F8" s="33">
        <v>1775895</v>
      </c>
      <c r="G8" s="30">
        <f t="shared" si="2"/>
        <v>-2.208532809985897E-2</v>
      </c>
      <c r="H8" s="31">
        <f t="shared" si="3"/>
        <v>2.5889750093388342E-2</v>
      </c>
      <c r="I8" s="18" t="s">
        <v>7</v>
      </c>
      <c r="J8" s="54"/>
    </row>
    <row r="9" spans="1:10" ht="14.1" customHeight="1" x14ac:dyDescent="0.2">
      <c r="A9" s="12" t="s">
        <v>14</v>
      </c>
      <c r="B9" s="12">
        <v>1965736</v>
      </c>
      <c r="C9" s="33">
        <v>1588833</v>
      </c>
      <c r="D9" s="33">
        <v>1577250</v>
      </c>
      <c r="E9" s="33">
        <v>1588774</v>
      </c>
      <c r="F9" s="33">
        <v>1661058</v>
      </c>
      <c r="G9" s="30">
        <f t="shared" si="2"/>
        <v>4.5496716335992504E-2</v>
      </c>
      <c r="H9" s="31">
        <f t="shared" si="3"/>
        <v>-4.1228973411832515E-2</v>
      </c>
      <c r="I9" s="18" t="s">
        <v>15</v>
      </c>
      <c r="J9" s="54"/>
    </row>
    <row r="10" spans="1:10" ht="14.1" customHeight="1" x14ac:dyDescent="0.2">
      <c r="A10" s="12" t="s">
        <v>25</v>
      </c>
      <c r="B10" s="12">
        <v>159222</v>
      </c>
      <c r="C10" s="33">
        <v>160018</v>
      </c>
      <c r="D10" s="33">
        <v>163664</v>
      </c>
      <c r="E10" s="33">
        <v>173479</v>
      </c>
      <c r="F10" s="33">
        <v>170855</v>
      </c>
      <c r="G10" s="30">
        <f t="shared" si="2"/>
        <v>-1.5125750090789092E-2</v>
      </c>
      <c r="H10" s="31">
        <f t="shared" si="3"/>
        <v>1.7785254236359238E-2</v>
      </c>
      <c r="I10" s="18" t="s">
        <v>26</v>
      </c>
      <c r="J10" s="54"/>
    </row>
    <row r="11" spans="1:10" ht="14.1" customHeight="1" x14ac:dyDescent="0.2">
      <c r="A11" s="12" t="s">
        <v>16</v>
      </c>
      <c r="B11" s="12">
        <v>80010</v>
      </c>
      <c r="C11" s="33">
        <v>77955</v>
      </c>
      <c r="D11" s="33">
        <v>70177</v>
      </c>
      <c r="E11" s="33">
        <v>79005</v>
      </c>
      <c r="F11" s="33">
        <v>94004</v>
      </c>
      <c r="G11" s="30">
        <f t="shared" si="2"/>
        <v>0.18984874375039551</v>
      </c>
      <c r="H11" s="31">
        <f t="shared" si="3"/>
        <v>4.1119344260132085E-2</v>
      </c>
      <c r="I11" s="18" t="s">
        <v>17</v>
      </c>
      <c r="J11" s="54"/>
    </row>
    <row r="12" spans="1:10" ht="14.1" customHeight="1" x14ac:dyDescent="0.2">
      <c r="A12" s="12" t="s">
        <v>18</v>
      </c>
      <c r="B12" s="12">
        <v>96217</v>
      </c>
      <c r="C12" s="33">
        <v>93759</v>
      </c>
      <c r="D12" s="33">
        <v>95687</v>
      </c>
      <c r="E12" s="33">
        <v>102595</v>
      </c>
      <c r="F12" s="33">
        <v>103347</v>
      </c>
      <c r="G12" s="30">
        <f t="shared" si="2"/>
        <v>7.329791900190008E-3</v>
      </c>
      <c r="H12" s="31">
        <f t="shared" si="3"/>
        <v>1.8032201982234097E-2</v>
      </c>
      <c r="I12" s="18" t="s">
        <v>19</v>
      </c>
      <c r="J12" s="54"/>
    </row>
    <row r="13" spans="1:10" ht="14.1" customHeight="1" x14ac:dyDescent="0.2">
      <c r="A13" s="12" t="s">
        <v>27</v>
      </c>
      <c r="B13" s="12">
        <v>127750</v>
      </c>
      <c r="C13" s="33">
        <v>112328</v>
      </c>
      <c r="D13" s="33">
        <v>125561</v>
      </c>
      <c r="E13" s="33">
        <v>123872</v>
      </c>
      <c r="F13" s="33">
        <v>129183</v>
      </c>
      <c r="G13" s="30">
        <f t="shared" si="2"/>
        <v>4.2874903125807329E-2</v>
      </c>
      <c r="H13" s="31">
        <f t="shared" si="3"/>
        <v>2.792585688237148E-3</v>
      </c>
      <c r="I13" s="18" t="s">
        <v>28</v>
      </c>
      <c r="J13" s="54"/>
    </row>
    <row r="14" spans="1:10" ht="14.1" customHeight="1" x14ac:dyDescent="0.2">
      <c r="A14" s="12" t="s">
        <v>29</v>
      </c>
      <c r="B14" s="12">
        <v>63447</v>
      </c>
      <c r="C14" s="33">
        <v>56035</v>
      </c>
      <c r="D14" s="33">
        <v>61862</v>
      </c>
      <c r="E14" s="33">
        <v>68948</v>
      </c>
      <c r="F14" s="33">
        <v>68954</v>
      </c>
      <c r="G14" s="30">
        <f t="shared" si="2"/>
        <v>8.702210361422047E-5</v>
      </c>
      <c r="H14" s="31">
        <f t="shared" si="3"/>
        <v>2.1026686011515361E-2</v>
      </c>
      <c r="I14" s="18" t="s">
        <v>29</v>
      </c>
      <c r="J14" s="54"/>
    </row>
    <row r="15" spans="1:10" ht="14.1" customHeight="1" x14ac:dyDescent="0.2">
      <c r="A15" s="12" t="s">
        <v>12</v>
      </c>
      <c r="B15" s="12">
        <v>380341</v>
      </c>
      <c r="C15" s="33">
        <v>394051</v>
      </c>
      <c r="D15" s="33">
        <v>421247</v>
      </c>
      <c r="E15" s="33">
        <v>465789</v>
      </c>
      <c r="F15" s="33">
        <v>471230</v>
      </c>
      <c r="G15" s="30">
        <f t="shared" si="2"/>
        <v>1.1681254817095255E-2</v>
      </c>
      <c r="H15" s="31">
        <f t="shared" si="3"/>
        <v>5.5030334609512233E-2</v>
      </c>
      <c r="I15" s="18" t="s">
        <v>13</v>
      </c>
      <c r="J15" s="54"/>
    </row>
    <row r="16" spans="1:10" ht="14.1" customHeight="1" x14ac:dyDescent="0.2">
      <c r="A16" s="12" t="s">
        <v>23</v>
      </c>
      <c r="B16" s="12">
        <v>543330</v>
      </c>
      <c r="C16" s="33">
        <v>551442</v>
      </c>
      <c r="D16" s="33">
        <v>630337</v>
      </c>
      <c r="E16" s="33">
        <v>687407</v>
      </c>
      <c r="F16" s="33">
        <v>639149</v>
      </c>
      <c r="G16" s="30">
        <f t="shared" si="2"/>
        <v>-7.0202951090111099E-2</v>
      </c>
      <c r="H16" s="31">
        <f t="shared" si="3"/>
        <v>4.1440846306391554E-2</v>
      </c>
      <c r="I16" s="18" t="s">
        <v>24</v>
      </c>
      <c r="J16" s="54"/>
    </row>
    <row r="17" spans="1:10" ht="14.1" customHeight="1" x14ac:dyDescent="0.2">
      <c r="A17" s="12" t="s">
        <v>22</v>
      </c>
      <c r="B17" s="12">
        <v>69501</v>
      </c>
      <c r="C17" s="33">
        <v>67183</v>
      </c>
      <c r="D17" s="33">
        <v>69638</v>
      </c>
      <c r="E17" s="33">
        <v>69463</v>
      </c>
      <c r="F17" s="33">
        <v>110484</v>
      </c>
      <c r="G17" s="30">
        <f t="shared" si="2"/>
        <v>0.59054460648114815</v>
      </c>
      <c r="H17" s="31">
        <f t="shared" si="3"/>
        <v>0.12286380804297159</v>
      </c>
      <c r="I17" s="18" t="s">
        <v>22</v>
      </c>
      <c r="J17" s="54"/>
    </row>
    <row r="18" spans="1:10" ht="14.1" customHeight="1" x14ac:dyDescent="0.2">
      <c r="A18" s="12" t="s">
        <v>20</v>
      </c>
      <c r="B18" s="12">
        <v>68709</v>
      </c>
      <c r="C18" s="33">
        <v>78060</v>
      </c>
      <c r="D18" s="33">
        <v>61121</v>
      </c>
      <c r="E18" s="33">
        <v>64927</v>
      </c>
      <c r="F18" s="33">
        <v>56447</v>
      </c>
      <c r="G18" s="30">
        <f t="shared" si="2"/>
        <v>-0.1306082215411154</v>
      </c>
      <c r="H18" s="31">
        <f t="shared" si="3"/>
        <v>-4.795646248411134E-2</v>
      </c>
      <c r="I18" s="18" t="s">
        <v>21</v>
      </c>
      <c r="J18" s="54"/>
    </row>
    <row r="19" spans="1:10" ht="14.1" customHeight="1" x14ac:dyDescent="0.2">
      <c r="A19" s="12" t="s">
        <v>30</v>
      </c>
      <c r="B19" s="12">
        <v>67863</v>
      </c>
      <c r="C19" s="33">
        <v>68967</v>
      </c>
      <c r="D19" s="33">
        <v>67892</v>
      </c>
      <c r="E19" s="33">
        <v>74681</v>
      </c>
      <c r="F19" s="33">
        <v>81452</v>
      </c>
      <c r="G19" s="30">
        <f t="shared" si="2"/>
        <v>9.0665631151162884E-2</v>
      </c>
      <c r="H19" s="31">
        <f t="shared" si="3"/>
        <v>4.6687829862105401E-2</v>
      </c>
      <c r="I19" s="18" t="s">
        <v>31</v>
      </c>
      <c r="J19" s="54"/>
    </row>
    <row r="20" spans="1:10" ht="14.1" customHeight="1" x14ac:dyDescent="0.2">
      <c r="A20" s="12" t="s">
        <v>77</v>
      </c>
      <c r="B20" s="12">
        <v>181336</v>
      </c>
      <c r="C20" s="33">
        <v>167046</v>
      </c>
      <c r="D20" s="33">
        <v>206290</v>
      </c>
      <c r="E20" s="33">
        <v>232703</v>
      </c>
      <c r="F20" s="33">
        <v>215418</v>
      </c>
      <c r="G20" s="30">
        <f t="shared" si="2"/>
        <v>-7.4279231466719331E-2</v>
      </c>
      <c r="H20" s="31">
        <f t="shared" si="3"/>
        <v>4.3997573978236115E-2</v>
      </c>
      <c r="I20" s="18" t="s">
        <v>78</v>
      </c>
      <c r="J20" s="54"/>
    </row>
    <row r="21" spans="1:10" ht="14.1" customHeight="1" x14ac:dyDescent="0.2">
      <c r="A21" s="12" t="s">
        <v>87</v>
      </c>
      <c r="B21" s="12">
        <v>50847</v>
      </c>
      <c r="C21" s="33">
        <v>54115</v>
      </c>
      <c r="D21" s="33">
        <v>56062</v>
      </c>
      <c r="E21" s="33">
        <v>61269</v>
      </c>
      <c r="F21" s="33">
        <v>65354</v>
      </c>
      <c r="G21" s="30">
        <f t="shared" si="2"/>
        <v>6.6673195253717177E-2</v>
      </c>
      <c r="H21" s="31">
        <f t="shared" si="3"/>
        <v>6.4759956546044606E-2</v>
      </c>
      <c r="I21" s="18" t="s">
        <v>36</v>
      </c>
      <c r="J21" s="54"/>
    </row>
    <row r="22" spans="1:10" ht="14.1" customHeight="1" x14ac:dyDescent="0.2">
      <c r="A22" s="12" t="s">
        <v>79</v>
      </c>
      <c r="B22" s="12">
        <v>54336</v>
      </c>
      <c r="C22" s="33">
        <v>49534</v>
      </c>
      <c r="D22" s="33">
        <v>52226</v>
      </c>
      <c r="E22" s="33">
        <v>61309</v>
      </c>
      <c r="F22" s="33">
        <v>69808</v>
      </c>
      <c r="G22" s="30">
        <f t="shared" si="2"/>
        <v>0.13862565039390629</v>
      </c>
      <c r="H22" s="31">
        <f t="shared" si="3"/>
        <v>6.4643931270431887E-2</v>
      </c>
      <c r="I22" s="18" t="s">
        <v>80</v>
      </c>
      <c r="J22" s="54"/>
    </row>
    <row r="23" spans="1:10" ht="14.1" customHeight="1" x14ac:dyDescent="0.2">
      <c r="A23" s="12" t="s">
        <v>114</v>
      </c>
      <c r="B23" s="12">
        <v>68156</v>
      </c>
      <c r="C23" s="33">
        <v>67172</v>
      </c>
      <c r="D23" s="33">
        <v>74675</v>
      </c>
      <c r="E23" s="33">
        <v>96031</v>
      </c>
      <c r="F23" s="33">
        <v>87064</v>
      </c>
      <c r="G23" s="30">
        <f t="shared" ref="G23" si="4">IF(E23&gt;0,F23/E23-1,"-")</f>
        <v>-9.3376097301912875E-2</v>
      </c>
      <c r="H23" s="31">
        <f t="shared" ref="H23" si="5">IF(B23&gt;0,((F23/B23)^(1/4)-1),"-")</f>
        <v>6.3123285278780861E-2</v>
      </c>
      <c r="I23" s="18" t="s">
        <v>117</v>
      </c>
      <c r="J23" s="54"/>
    </row>
    <row r="24" spans="1:10" ht="14.1" customHeight="1" x14ac:dyDescent="0.2">
      <c r="A24" s="12" t="s">
        <v>32</v>
      </c>
      <c r="B24" s="12">
        <v>60897</v>
      </c>
      <c r="C24" s="33">
        <v>56531</v>
      </c>
      <c r="D24" s="33">
        <v>64454</v>
      </c>
      <c r="E24" s="33">
        <v>71731</v>
      </c>
      <c r="F24" s="33">
        <v>75589</v>
      </c>
      <c r="G24" s="30">
        <f t="shared" si="2"/>
        <v>5.3784277369617106E-2</v>
      </c>
      <c r="H24" s="31">
        <f t="shared" si="3"/>
        <v>5.5518076729527799E-2</v>
      </c>
      <c r="I24" s="18" t="s">
        <v>33</v>
      </c>
      <c r="J24" s="54"/>
    </row>
    <row r="25" spans="1:10" ht="14.1" customHeight="1" x14ac:dyDescent="0.2">
      <c r="A25" s="12" t="s">
        <v>34</v>
      </c>
      <c r="B25" s="12">
        <v>122091</v>
      </c>
      <c r="C25" s="33">
        <v>120881</v>
      </c>
      <c r="D25" s="33">
        <v>131013</v>
      </c>
      <c r="E25" s="33">
        <v>154508</v>
      </c>
      <c r="F25" s="33">
        <v>168191</v>
      </c>
      <c r="G25" s="30">
        <f t="shared" si="2"/>
        <v>8.8558521241618449E-2</v>
      </c>
      <c r="H25" s="31">
        <f t="shared" si="3"/>
        <v>8.3377409472731534E-2</v>
      </c>
      <c r="I25" s="18" t="s">
        <v>35</v>
      </c>
      <c r="J25" s="54"/>
    </row>
    <row r="26" spans="1:10" ht="14.1" customHeight="1" x14ac:dyDescent="0.2">
      <c r="A26" s="12" t="s">
        <v>37</v>
      </c>
      <c r="B26" s="12">
        <v>109828</v>
      </c>
      <c r="C26" s="33">
        <v>99170</v>
      </c>
      <c r="D26" s="33">
        <v>125996</v>
      </c>
      <c r="E26" s="33">
        <v>163415</v>
      </c>
      <c r="F26" s="33">
        <v>190573</v>
      </c>
      <c r="G26" s="30">
        <f t="shared" si="2"/>
        <v>0.16619037420065474</v>
      </c>
      <c r="H26" s="31">
        <f t="shared" si="3"/>
        <v>0.14772297109297039</v>
      </c>
      <c r="I26" s="18" t="s">
        <v>38</v>
      </c>
      <c r="J26" s="54"/>
    </row>
    <row r="27" spans="1:10" ht="14.1" customHeight="1" x14ac:dyDescent="0.2">
      <c r="A27" s="12" t="s">
        <v>39</v>
      </c>
      <c r="B27" s="12">
        <v>537973</v>
      </c>
      <c r="C27" s="33">
        <v>509672</v>
      </c>
      <c r="D27" s="33">
        <v>561854</v>
      </c>
      <c r="E27" s="33">
        <v>625250</v>
      </c>
      <c r="F27" s="33">
        <v>640666</v>
      </c>
      <c r="G27" s="30">
        <f t="shared" si="2"/>
        <v>2.4655737704918135E-2</v>
      </c>
      <c r="H27" s="31">
        <f t="shared" si="3"/>
        <v>4.4642761359398264E-2</v>
      </c>
      <c r="I27" s="18" t="s">
        <v>40</v>
      </c>
      <c r="J27" s="54"/>
    </row>
    <row r="28" spans="1:10" ht="14.1" customHeight="1" x14ac:dyDescent="0.2">
      <c r="A28" s="12" t="s">
        <v>41</v>
      </c>
      <c r="B28" s="12">
        <v>93082</v>
      </c>
      <c r="C28" s="33">
        <v>82992</v>
      </c>
      <c r="D28" s="33">
        <v>97864</v>
      </c>
      <c r="E28" s="33">
        <v>113690</v>
      </c>
      <c r="F28" s="33">
        <v>115702</v>
      </c>
      <c r="G28" s="30">
        <f t="shared" si="2"/>
        <v>1.7697246899463392E-2</v>
      </c>
      <c r="H28" s="31">
        <f t="shared" si="3"/>
        <v>5.5890275131172729E-2</v>
      </c>
      <c r="I28" s="18" t="s">
        <v>41</v>
      </c>
      <c r="J28" s="54"/>
    </row>
    <row r="29" spans="1:10" ht="14.1" customHeight="1" x14ac:dyDescent="0.2">
      <c r="A29" s="12" t="s">
        <v>42</v>
      </c>
      <c r="B29" s="12">
        <v>181949</v>
      </c>
      <c r="C29" s="33">
        <v>145631</v>
      </c>
      <c r="D29" s="33">
        <v>150622</v>
      </c>
      <c r="E29" s="33">
        <v>171683</v>
      </c>
      <c r="F29" s="33">
        <v>207767</v>
      </c>
      <c r="G29" s="30">
        <f t="shared" si="2"/>
        <v>0.21017806072820266</v>
      </c>
      <c r="H29" s="31">
        <f t="shared" si="3"/>
        <v>3.3729056969153515E-2</v>
      </c>
      <c r="I29" s="18" t="s">
        <v>42</v>
      </c>
      <c r="J29" s="54"/>
    </row>
    <row r="30" spans="1:10" ht="14.1" customHeight="1" x14ac:dyDescent="0.2">
      <c r="A30" s="12" t="s">
        <v>81</v>
      </c>
      <c r="B30" s="12">
        <v>95536</v>
      </c>
      <c r="C30" s="33">
        <v>94318</v>
      </c>
      <c r="D30" s="33">
        <v>106182</v>
      </c>
      <c r="E30" s="33">
        <v>131519</v>
      </c>
      <c r="F30" s="33">
        <v>152677</v>
      </c>
      <c r="G30" s="30">
        <f t="shared" si="2"/>
        <v>0.16087409423733456</v>
      </c>
      <c r="H30" s="31">
        <f t="shared" si="3"/>
        <v>0.12435030226399046</v>
      </c>
      <c r="I30" s="18" t="s">
        <v>81</v>
      </c>
      <c r="J30" s="54"/>
    </row>
    <row r="31" spans="1:10" ht="14.1" customHeight="1" x14ac:dyDescent="0.2">
      <c r="A31" s="12" t="s">
        <v>82</v>
      </c>
      <c r="B31" s="12">
        <v>105423</v>
      </c>
      <c r="C31" s="33">
        <v>69176</v>
      </c>
      <c r="D31" s="33">
        <v>80610</v>
      </c>
      <c r="E31" s="33">
        <v>93430</v>
      </c>
      <c r="F31" s="33">
        <v>85740</v>
      </c>
      <c r="G31" s="30">
        <f t="shared" si="2"/>
        <v>-8.2307609975382667E-2</v>
      </c>
      <c r="H31" s="31">
        <f t="shared" si="3"/>
        <v>-5.0353379360294825E-2</v>
      </c>
      <c r="I31" s="18" t="s">
        <v>82</v>
      </c>
      <c r="J31" s="54"/>
    </row>
    <row r="32" spans="1:10" ht="14.1" customHeight="1" x14ac:dyDescent="0.2">
      <c r="A32" s="12" t="s">
        <v>83</v>
      </c>
      <c r="B32" s="12">
        <v>52983</v>
      </c>
      <c r="C32" s="33">
        <v>41775</v>
      </c>
      <c r="D32" s="33">
        <v>46323</v>
      </c>
      <c r="E32" s="33">
        <v>50419</v>
      </c>
      <c r="F32" s="33">
        <v>58686</v>
      </c>
      <c r="G32" s="30">
        <f t="shared" si="2"/>
        <v>0.16396596521152751</v>
      </c>
      <c r="H32" s="31">
        <f t="shared" si="3"/>
        <v>2.5886916192878529E-2</v>
      </c>
      <c r="I32" s="18" t="s">
        <v>84</v>
      </c>
      <c r="J32" s="54"/>
    </row>
    <row r="33" spans="1:10" ht="14.1" customHeight="1" x14ac:dyDescent="0.2">
      <c r="A33" s="12" t="s">
        <v>85</v>
      </c>
      <c r="B33" s="12">
        <v>57170</v>
      </c>
      <c r="C33" s="33">
        <v>50394</v>
      </c>
      <c r="D33" s="33">
        <v>56889</v>
      </c>
      <c r="E33" s="33">
        <v>66969</v>
      </c>
      <c r="F33" s="33">
        <v>75949</v>
      </c>
      <c r="G33" s="30">
        <f t="shared" si="2"/>
        <v>0.13409189326404758</v>
      </c>
      <c r="H33" s="31">
        <f t="shared" si="3"/>
        <v>7.3590023130179594E-2</v>
      </c>
      <c r="I33" s="18" t="s">
        <v>86</v>
      </c>
      <c r="J33" s="54"/>
    </row>
    <row r="34" spans="1:10" ht="14.1" customHeight="1" x14ac:dyDescent="0.2">
      <c r="A34" s="12" t="s">
        <v>115</v>
      </c>
      <c r="B34" s="12">
        <v>63855</v>
      </c>
      <c r="C34" s="33">
        <v>65655</v>
      </c>
      <c r="D34" s="33">
        <v>74583</v>
      </c>
      <c r="E34" s="33">
        <v>88391</v>
      </c>
      <c r="F34" s="33">
        <v>90105</v>
      </c>
      <c r="G34" s="30">
        <f t="shared" ref="G34:G35" si="6">IF(E34&gt;0,F34/E34-1,"-")</f>
        <v>1.9391114479980986E-2</v>
      </c>
      <c r="H34" s="31">
        <f t="shared" ref="H34:H35" si="7">IF(B34&gt;0,((F34/B34)^(1/4)-1),"-")</f>
        <v>8.9904624828665014E-2</v>
      </c>
      <c r="I34" s="18" t="s">
        <v>118</v>
      </c>
      <c r="J34" s="54"/>
    </row>
    <row r="35" spans="1:10" ht="14.1" customHeight="1" x14ac:dyDescent="0.2">
      <c r="A35" s="12" t="s">
        <v>116</v>
      </c>
      <c r="B35" s="12">
        <v>54389</v>
      </c>
      <c r="C35" s="33">
        <v>44349</v>
      </c>
      <c r="D35" s="33">
        <v>63497</v>
      </c>
      <c r="E35" s="33">
        <v>86511</v>
      </c>
      <c r="F35" s="33">
        <v>92972</v>
      </c>
      <c r="G35" s="30">
        <f t="shared" si="6"/>
        <v>7.4684144212874726E-2</v>
      </c>
      <c r="H35" s="31">
        <f t="shared" si="7"/>
        <v>0.14343182287361866</v>
      </c>
      <c r="I35" s="18" t="s">
        <v>119</v>
      </c>
      <c r="J35" s="54"/>
    </row>
    <row r="36" spans="1:10" ht="14.1" customHeight="1" x14ac:dyDescent="0.2">
      <c r="A36" s="12" t="s">
        <v>43</v>
      </c>
      <c r="B36" s="19">
        <v>941072</v>
      </c>
      <c r="C36" s="19">
        <v>799516</v>
      </c>
      <c r="D36" s="19">
        <v>759647</v>
      </c>
      <c r="E36" s="19">
        <v>780342</v>
      </c>
      <c r="F36" s="19">
        <v>853663</v>
      </c>
      <c r="G36" s="30">
        <f t="shared" si="2"/>
        <v>9.3960084168223768E-2</v>
      </c>
      <c r="H36" s="32">
        <f t="shared" si="3"/>
        <v>-2.4076217354349283E-2</v>
      </c>
      <c r="I36" s="18" t="s">
        <v>44</v>
      </c>
      <c r="J36" s="54"/>
    </row>
    <row r="37" spans="1:10" ht="14.1" customHeight="1" x14ac:dyDescent="0.2">
      <c r="A37" s="64" t="s">
        <v>45</v>
      </c>
      <c r="B37" s="64">
        <v>13270123</v>
      </c>
      <c r="C37" s="65">
        <v>12466741</v>
      </c>
      <c r="D37" s="65">
        <v>13209591</v>
      </c>
      <c r="E37" s="65">
        <v>13836731</v>
      </c>
      <c r="F37" s="65">
        <v>13775762</v>
      </c>
      <c r="G37" s="66">
        <f t="shared" si="2"/>
        <v>-4.4063153356092011E-3</v>
      </c>
      <c r="H37" s="67">
        <f t="shared" si="3"/>
        <v>9.3927258073756015E-3</v>
      </c>
      <c r="I37" s="68" t="s">
        <v>46</v>
      </c>
      <c r="J37" s="54"/>
    </row>
    <row r="38" spans="1:10" ht="14.1" customHeight="1" x14ac:dyDescent="0.2">
      <c r="A38" s="69" t="s">
        <v>47</v>
      </c>
      <c r="B38" s="68">
        <v>23293473</v>
      </c>
      <c r="C38" s="68">
        <v>22679451</v>
      </c>
      <c r="D38" s="68">
        <v>23746814</v>
      </c>
      <c r="E38" s="68">
        <v>24951149</v>
      </c>
      <c r="F38" s="68">
        <v>24888349</v>
      </c>
      <c r="G38" s="66">
        <f t="shared" si="2"/>
        <v>-2.5169181587589851E-3</v>
      </c>
      <c r="H38" s="66">
        <f t="shared" si="3"/>
        <v>1.6694468290258335E-2</v>
      </c>
      <c r="I38" s="68" t="s">
        <v>48</v>
      </c>
      <c r="J38" s="54"/>
    </row>
    <row r="39" spans="1:10" ht="12.75" customHeight="1" x14ac:dyDescent="0.2">
      <c r="A39" s="13" t="s">
        <v>124</v>
      </c>
      <c r="B39" s="53" t="s">
        <v>92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53" t="s">
        <v>93</v>
      </c>
      <c r="F40" s="13" t="s">
        <v>113</v>
      </c>
      <c r="I40" s="14" t="s">
        <v>89</v>
      </c>
      <c r="J40"/>
    </row>
    <row r="41" spans="1:10" x14ac:dyDescent="0.2">
      <c r="E41" s="34"/>
      <c r="F41" s="34"/>
      <c r="G41"/>
      <c r="H41"/>
      <c r="J41"/>
    </row>
  </sheetData>
  <phoneticPr fontId="0" type="noConversion"/>
  <conditionalFormatting sqref="J5:J38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Q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" width="9.140625" style="39"/>
    <col min="17" max="17" width="11.5703125" style="5" customWidth="1"/>
    <col min="18" max="16384" width="9.140625" style="39"/>
  </cols>
  <sheetData>
    <row r="1" spans="1:17" s="37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72" t="s">
        <v>49</v>
      </c>
    </row>
    <row r="2" spans="1:17" s="37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73"/>
    </row>
    <row r="3" spans="1:17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  <c r="Q3" s="39"/>
    </row>
    <row r="4" spans="1:17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40"/>
      <c r="Q4" s="39"/>
    </row>
    <row r="5" spans="1:17" ht="14.1" customHeight="1" x14ac:dyDescent="0.2">
      <c r="A5" s="41" t="s">
        <v>4</v>
      </c>
      <c r="B5" s="41">
        <v>1521508</v>
      </c>
      <c r="C5" s="41">
        <v>1553207</v>
      </c>
      <c r="D5" s="41">
        <v>1617349</v>
      </c>
      <c r="E5" s="41">
        <v>1736684</v>
      </c>
      <c r="F5" s="46">
        <v>1780561</v>
      </c>
      <c r="G5" s="42">
        <f t="shared" ref="G5" si="0">IF(E5&gt;0,F5/E5-1,"-")</f>
        <v>2.5264815015282105E-2</v>
      </c>
      <c r="H5" s="43">
        <f t="shared" ref="H5" si="1">IF(B5&gt;0,((F5/B5)^(1/4)-1),"-")</f>
        <v>4.0089361227789277E-2</v>
      </c>
      <c r="I5" s="44" t="s">
        <v>5</v>
      </c>
      <c r="J5" s="45"/>
      <c r="Q5" s="39"/>
    </row>
    <row r="6" spans="1:17" ht="14.1" customHeight="1" x14ac:dyDescent="0.2">
      <c r="A6" s="46" t="s">
        <v>8</v>
      </c>
      <c r="B6" s="46">
        <v>876012</v>
      </c>
      <c r="C6" s="46">
        <v>800543</v>
      </c>
      <c r="D6" s="46">
        <v>936925</v>
      </c>
      <c r="E6" s="46">
        <v>860780</v>
      </c>
      <c r="F6" s="46">
        <v>835628</v>
      </c>
      <c r="G6" s="42">
        <f t="shared" ref="G6:G38" si="2">IF(E6&gt;0,F6/E6-1,"-")</f>
        <v>-2.922000975859107E-2</v>
      </c>
      <c r="H6" s="43">
        <f t="shared" ref="H6:H38" si="3">IF(B6&gt;0,((F6/B6)^(1/4)-1),"-")</f>
        <v>-1.1729726899359361E-2</v>
      </c>
      <c r="I6" s="47" t="s">
        <v>9</v>
      </c>
      <c r="J6" s="45"/>
      <c r="Q6" s="39"/>
    </row>
    <row r="7" spans="1:17" ht="14.1" customHeight="1" x14ac:dyDescent="0.2">
      <c r="A7" s="46" t="s">
        <v>10</v>
      </c>
      <c r="B7" s="46">
        <v>247749</v>
      </c>
      <c r="C7" s="46">
        <v>243525</v>
      </c>
      <c r="D7" s="46">
        <v>275104</v>
      </c>
      <c r="E7" s="46">
        <v>275414</v>
      </c>
      <c r="F7" s="46">
        <v>272757</v>
      </c>
      <c r="G7" s="42">
        <f t="shared" si="2"/>
        <v>-9.6472946182837305E-3</v>
      </c>
      <c r="H7" s="43">
        <f t="shared" si="3"/>
        <v>2.4332609671755545E-2</v>
      </c>
      <c r="I7" s="47" t="s">
        <v>11</v>
      </c>
      <c r="J7" s="45"/>
      <c r="Q7" s="39"/>
    </row>
    <row r="8" spans="1:17" ht="14.1" customHeight="1" x14ac:dyDescent="0.2">
      <c r="A8" s="46" t="s">
        <v>6</v>
      </c>
      <c r="B8" s="46">
        <v>152850</v>
      </c>
      <c r="C8" s="46">
        <v>147266</v>
      </c>
      <c r="D8" s="46">
        <v>149005</v>
      </c>
      <c r="E8" s="46">
        <v>177705</v>
      </c>
      <c r="F8" s="46">
        <v>167211</v>
      </c>
      <c r="G8" s="42">
        <f t="shared" si="2"/>
        <v>-5.905292479108637E-2</v>
      </c>
      <c r="H8" s="43">
        <f t="shared" si="3"/>
        <v>2.2703754416339317E-2</v>
      </c>
      <c r="I8" s="47" t="s">
        <v>7</v>
      </c>
      <c r="J8" s="45"/>
      <c r="Q8" s="39"/>
    </row>
    <row r="9" spans="1:17" ht="14.1" customHeight="1" x14ac:dyDescent="0.2">
      <c r="A9" s="46" t="s">
        <v>14</v>
      </c>
      <c r="B9" s="46">
        <v>191866</v>
      </c>
      <c r="C9" s="46">
        <v>149073</v>
      </c>
      <c r="D9" s="46">
        <v>148489</v>
      </c>
      <c r="E9" s="46">
        <v>164946</v>
      </c>
      <c r="F9" s="46">
        <v>190860</v>
      </c>
      <c r="G9" s="42">
        <f t="shared" si="2"/>
        <v>0.15710596195118409</v>
      </c>
      <c r="H9" s="43">
        <f t="shared" si="3"/>
        <v>-1.3133959183284638E-3</v>
      </c>
      <c r="I9" s="47" t="s">
        <v>15</v>
      </c>
      <c r="J9" s="45"/>
      <c r="Q9" s="39"/>
    </row>
    <row r="10" spans="1:17" ht="14.1" customHeight="1" x14ac:dyDescent="0.2">
      <c r="A10" s="46" t="s">
        <v>25</v>
      </c>
      <c r="B10" s="46">
        <v>8654</v>
      </c>
      <c r="C10" s="46">
        <v>8136</v>
      </c>
      <c r="D10" s="46">
        <v>8580</v>
      </c>
      <c r="E10" s="46">
        <v>8493</v>
      </c>
      <c r="F10" s="46">
        <v>8679</v>
      </c>
      <c r="G10" s="42">
        <f t="shared" si="2"/>
        <v>2.190038855528087E-2</v>
      </c>
      <c r="H10" s="43">
        <f t="shared" si="3"/>
        <v>7.2142831917321182E-4</v>
      </c>
      <c r="I10" s="47" t="s">
        <v>26</v>
      </c>
      <c r="J10" s="45"/>
      <c r="Q10" s="39"/>
    </row>
    <row r="11" spans="1:17" ht="14.1" customHeight="1" x14ac:dyDescent="0.2">
      <c r="A11" s="46" t="s">
        <v>16</v>
      </c>
      <c r="B11" s="46">
        <v>9806</v>
      </c>
      <c r="C11" s="46">
        <v>12988</v>
      </c>
      <c r="D11" s="46">
        <v>10199</v>
      </c>
      <c r="E11" s="46">
        <v>11925</v>
      </c>
      <c r="F11" s="46">
        <v>16583</v>
      </c>
      <c r="G11" s="42">
        <f t="shared" si="2"/>
        <v>0.390607966457023</v>
      </c>
      <c r="H11" s="43">
        <f t="shared" si="3"/>
        <v>0.14036217321080358</v>
      </c>
      <c r="I11" s="47" t="s">
        <v>17</v>
      </c>
      <c r="J11" s="45"/>
      <c r="Q11" s="39"/>
    </row>
    <row r="12" spans="1:17" ht="14.1" customHeight="1" x14ac:dyDescent="0.2">
      <c r="A12" s="46" t="s">
        <v>18</v>
      </c>
      <c r="B12" s="46">
        <v>11874</v>
      </c>
      <c r="C12" s="46">
        <v>9517</v>
      </c>
      <c r="D12" s="46">
        <v>10958</v>
      </c>
      <c r="E12" s="46">
        <v>10995</v>
      </c>
      <c r="F12" s="46">
        <v>12898</v>
      </c>
      <c r="G12" s="42">
        <f t="shared" si="2"/>
        <v>0.17307867212369255</v>
      </c>
      <c r="H12" s="43">
        <f t="shared" si="3"/>
        <v>2.0895599922409858E-2</v>
      </c>
      <c r="I12" s="47" t="s">
        <v>19</v>
      </c>
      <c r="J12" s="45"/>
      <c r="Q12" s="39"/>
    </row>
    <row r="13" spans="1:17" ht="14.1" customHeight="1" x14ac:dyDescent="0.2">
      <c r="A13" s="46" t="s">
        <v>27</v>
      </c>
      <c r="B13" s="46">
        <v>12417</v>
      </c>
      <c r="C13" s="46">
        <v>10183</v>
      </c>
      <c r="D13" s="46">
        <v>12955</v>
      </c>
      <c r="E13" s="46">
        <v>12700</v>
      </c>
      <c r="F13" s="46">
        <v>15123</v>
      </c>
      <c r="G13" s="42">
        <f t="shared" si="2"/>
        <v>0.19078740157480323</v>
      </c>
      <c r="H13" s="43">
        <f t="shared" si="3"/>
        <v>5.0522401395570737E-2</v>
      </c>
      <c r="I13" s="47" t="s">
        <v>28</v>
      </c>
      <c r="J13" s="45"/>
      <c r="Q13" s="39"/>
    </row>
    <row r="14" spans="1:17" ht="14.1" customHeight="1" x14ac:dyDescent="0.2">
      <c r="A14" s="46" t="s">
        <v>29</v>
      </c>
      <c r="B14" s="46">
        <v>6247</v>
      </c>
      <c r="C14" s="46">
        <v>5864</v>
      </c>
      <c r="D14" s="46">
        <v>6225</v>
      </c>
      <c r="E14" s="46">
        <v>8641</v>
      </c>
      <c r="F14" s="46">
        <v>7976</v>
      </c>
      <c r="G14" s="42">
        <f t="shared" si="2"/>
        <v>-7.6958685337345178E-2</v>
      </c>
      <c r="H14" s="43">
        <f t="shared" si="3"/>
        <v>6.2988117509293007E-2</v>
      </c>
      <c r="I14" s="47" t="s">
        <v>29</v>
      </c>
      <c r="J14" s="45"/>
      <c r="Q14" s="39"/>
    </row>
    <row r="15" spans="1:17" ht="14.1" customHeight="1" x14ac:dyDescent="0.2">
      <c r="A15" s="46" t="s">
        <v>12</v>
      </c>
      <c r="B15" s="46">
        <v>47049</v>
      </c>
      <c r="C15" s="46">
        <v>39459</v>
      </c>
      <c r="D15" s="46">
        <v>43052</v>
      </c>
      <c r="E15" s="46">
        <v>50015</v>
      </c>
      <c r="F15" s="46">
        <v>48219</v>
      </c>
      <c r="G15" s="42">
        <f t="shared" si="2"/>
        <v>-3.5909227231830432E-2</v>
      </c>
      <c r="H15" s="43">
        <f t="shared" si="3"/>
        <v>6.1597744711892055E-3</v>
      </c>
      <c r="I15" s="47" t="s">
        <v>13</v>
      </c>
      <c r="J15" s="45"/>
      <c r="Q15" s="39"/>
    </row>
    <row r="16" spans="1:17" ht="14.1" customHeight="1" x14ac:dyDescent="0.2">
      <c r="A16" s="46" t="s">
        <v>23</v>
      </c>
      <c r="B16" s="46">
        <v>35205</v>
      </c>
      <c r="C16" s="46">
        <v>32335</v>
      </c>
      <c r="D16" s="46">
        <v>34288</v>
      </c>
      <c r="E16" s="46">
        <v>38365</v>
      </c>
      <c r="F16" s="46">
        <v>41594</v>
      </c>
      <c r="G16" s="42">
        <f t="shared" si="2"/>
        <v>8.4165254789521748E-2</v>
      </c>
      <c r="H16" s="43">
        <f t="shared" si="3"/>
        <v>4.2573266701767309E-2</v>
      </c>
      <c r="I16" s="47" t="s">
        <v>24</v>
      </c>
      <c r="J16" s="45"/>
      <c r="Q16" s="39"/>
    </row>
    <row r="17" spans="1:17" ht="14.1" customHeight="1" x14ac:dyDescent="0.2">
      <c r="A17" s="46" t="s">
        <v>22</v>
      </c>
      <c r="B17" s="46">
        <v>10890</v>
      </c>
      <c r="C17" s="46">
        <v>9689</v>
      </c>
      <c r="D17" s="46">
        <v>10318</v>
      </c>
      <c r="E17" s="46">
        <v>6961</v>
      </c>
      <c r="F17" s="46">
        <v>8946</v>
      </c>
      <c r="G17" s="42">
        <f t="shared" si="2"/>
        <v>0.28516017813532546</v>
      </c>
      <c r="H17" s="43">
        <f t="shared" si="3"/>
        <v>-4.7970833883960617E-2</v>
      </c>
      <c r="I17" s="47" t="s">
        <v>22</v>
      </c>
      <c r="J17" s="45"/>
      <c r="Q17" s="39"/>
    </row>
    <row r="18" spans="1:17" ht="14.1" customHeight="1" x14ac:dyDescent="0.2">
      <c r="A18" s="46" t="s">
        <v>20</v>
      </c>
      <c r="B18" s="46">
        <v>9888</v>
      </c>
      <c r="C18" s="46">
        <v>20536</v>
      </c>
      <c r="D18" s="46">
        <v>5260</v>
      </c>
      <c r="E18" s="46">
        <v>6652</v>
      </c>
      <c r="F18" s="46">
        <v>7812</v>
      </c>
      <c r="G18" s="42">
        <f t="shared" si="2"/>
        <v>0.17438364401683715</v>
      </c>
      <c r="H18" s="43">
        <f t="shared" si="3"/>
        <v>-5.7213306590070068E-2</v>
      </c>
      <c r="I18" s="47" t="s">
        <v>21</v>
      </c>
      <c r="J18" s="45"/>
      <c r="Q18" s="39"/>
    </row>
    <row r="19" spans="1:17" ht="14.1" customHeight="1" x14ac:dyDescent="0.2">
      <c r="A19" s="46" t="s">
        <v>30</v>
      </c>
      <c r="B19" s="46">
        <v>9536</v>
      </c>
      <c r="C19" s="46">
        <v>8860</v>
      </c>
      <c r="D19" s="46">
        <v>8084</v>
      </c>
      <c r="E19" s="46">
        <v>9382</v>
      </c>
      <c r="F19" s="46">
        <v>12328</v>
      </c>
      <c r="G19" s="42">
        <f t="shared" si="2"/>
        <v>0.31400554252824553</v>
      </c>
      <c r="H19" s="43">
        <f t="shared" si="3"/>
        <v>6.6305368707880952E-2</v>
      </c>
      <c r="I19" s="47" t="s">
        <v>31</v>
      </c>
      <c r="J19" s="45"/>
      <c r="Q19" s="39"/>
    </row>
    <row r="20" spans="1:17" ht="14.1" customHeight="1" x14ac:dyDescent="0.2">
      <c r="A20" s="46" t="s">
        <v>77</v>
      </c>
      <c r="B20" s="46">
        <v>51797</v>
      </c>
      <c r="C20" s="46">
        <v>39573</v>
      </c>
      <c r="D20" s="46">
        <v>70191</v>
      </c>
      <c r="E20" s="46">
        <v>73445</v>
      </c>
      <c r="F20" s="46">
        <v>54588</v>
      </c>
      <c r="G20" s="42">
        <f t="shared" si="2"/>
        <v>-0.2567499489413847</v>
      </c>
      <c r="H20" s="43">
        <f t="shared" si="3"/>
        <v>1.3206912394138959E-2</v>
      </c>
      <c r="I20" s="47" t="s">
        <v>78</v>
      </c>
      <c r="J20" s="45"/>
      <c r="Q20" s="39"/>
    </row>
    <row r="21" spans="1:17" ht="14.1" customHeight="1" x14ac:dyDescent="0.2">
      <c r="A21" s="46" t="s">
        <v>87</v>
      </c>
      <c r="B21" s="46">
        <v>6847</v>
      </c>
      <c r="C21" s="46">
        <v>7807</v>
      </c>
      <c r="D21" s="46">
        <v>7954</v>
      </c>
      <c r="E21" s="46">
        <v>10713</v>
      </c>
      <c r="F21" s="46">
        <v>11318</v>
      </c>
      <c r="G21" s="42">
        <f t="shared" si="2"/>
        <v>5.6473443479884144E-2</v>
      </c>
      <c r="H21" s="43">
        <f t="shared" si="3"/>
        <v>0.13388064069335326</v>
      </c>
      <c r="I21" s="47" t="s">
        <v>36</v>
      </c>
      <c r="J21" s="45"/>
      <c r="Q21" s="39"/>
    </row>
    <row r="22" spans="1:17" ht="14.1" customHeight="1" x14ac:dyDescent="0.2">
      <c r="A22" s="46" t="s">
        <v>79</v>
      </c>
      <c r="B22" s="46">
        <v>9374</v>
      </c>
      <c r="C22" s="46">
        <v>6677</v>
      </c>
      <c r="D22" s="46">
        <v>5928</v>
      </c>
      <c r="E22" s="46">
        <v>11403</v>
      </c>
      <c r="F22" s="46">
        <v>13827</v>
      </c>
      <c r="G22" s="42">
        <f t="shared" si="2"/>
        <v>0.21257563799000256</v>
      </c>
      <c r="H22" s="43">
        <f t="shared" si="3"/>
        <v>0.10204861579767233</v>
      </c>
      <c r="I22" s="47" t="s">
        <v>80</v>
      </c>
      <c r="J22" s="45"/>
      <c r="Q22" s="39"/>
    </row>
    <row r="23" spans="1:17" ht="14.1" customHeight="1" x14ac:dyDescent="0.2">
      <c r="A23" s="46" t="s">
        <v>114</v>
      </c>
      <c r="B23" s="46">
        <v>9453</v>
      </c>
      <c r="C23" s="46">
        <v>11304</v>
      </c>
      <c r="D23" s="46">
        <v>10487</v>
      </c>
      <c r="E23" s="46">
        <v>13013</v>
      </c>
      <c r="F23" s="46">
        <v>13736</v>
      </c>
      <c r="G23" s="42">
        <f t="shared" ref="G23" si="4">IF(E23&gt;0,F23/E23-1,"-")</f>
        <v>5.5559824790593959E-2</v>
      </c>
      <c r="H23" s="43">
        <f t="shared" ref="H23" si="5">IF(B23&gt;0,((F23/B23)^(1/4)-1),"-")</f>
        <v>9.7924954210526716E-2</v>
      </c>
      <c r="I23" s="47" t="s">
        <v>117</v>
      </c>
      <c r="J23" s="45"/>
      <c r="Q23" s="39"/>
    </row>
    <row r="24" spans="1:17" ht="14.1" customHeight="1" x14ac:dyDescent="0.2">
      <c r="A24" s="46" t="s">
        <v>32</v>
      </c>
      <c r="B24" s="46">
        <v>6311</v>
      </c>
      <c r="C24" s="46">
        <v>5536</v>
      </c>
      <c r="D24" s="46">
        <v>6656</v>
      </c>
      <c r="E24" s="46">
        <v>7574</v>
      </c>
      <c r="F24" s="46">
        <v>9273</v>
      </c>
      <c r="G24" s="42">
        <f t="shared" si="2"/>
        <v>0.22432004224980195</v>
      </c>
      <c r="H24" s="43">
        <f t="shared" si="3"/>
        <v>0.10098276349928526</v>
      </c>
      <c r="I24" s="47" t="s">
        <v>33</v>
      </c>
      <c r="J24" s="45"/>
      <c r="Q24" s="39"/>
    </row>
    <row r="25" spans="1:17" ht="14.1" customHeight="1" x14ac:dyDescent="0.2">
      <c r="A25" s="46" t="s">
        <v>34</v>
      </c>
      <c r="B25" s="46">
        <v>14038</v>
      </c>
      <c r="C25" s="46">
        <v>13719</v>
      </c>
      <c r="D25" s="46">
        <v>16312</v>
      </c>
      <c r="E25" s="46">
        <v>19744</v>
      </c>
      <c r="F25" s="46">
        <v>21393</v>
      </c>
      <c r="G25" s="42">
        <f t="shared" si="2"/>
        <v>8.3519043760129641E-2</v>
      </c>
      <c r="H25" s="43">
        <f t="shared" si="3"/>
        <v>0.1110704909577227</v>
      </c>
      <c r="I25" s="47" t="s">
        <v>35</v>
      </c>
      <c r="J25" s="45"/>
      <c r="Q25" s="39"/>
    </row>
    <row r="26" spans="1:17" ht="14.1" customHeight="1" x14ac:dyDescent="0.2">
      <c r="A26" s="46" t="s">
        <v>37</v>
      </c>
      <c r="B26" s="46">
        <v>27170</v>
      </c>
      <c r="C26" s="46">
        <v>24888</v>
      </c>
      <c r="D26" s="46">
        <v>27145</v>
      </c>
      <c r="E26" s="46">
        <v>31926</v>
      </c>
      <c r="F26" s="46">
        <v>30113</v>
      </c>
      <c r="G26" s="42">
        <f t="shared" si="2"/>
        <v>-5.6787571258535396E-2</v>
      </c>
      <c r="H26" s="43">
        <f t="shared" si="3"/>
        <v>2.60442630489508E-2</v>
      </c>
      <c r="I26" s="47" t="s">
        <v>38</v>
      </c>
      <c r="J26" s="45"/>
      <c r="Q26" s="39"/>
    </row>
    <row r="27" spans="1:17" ht="14.1" customHeight="1" x14ac:dyDescent="0.2">
      <c r="A27" s="46" t="s">
        <v>39</v>
      </c>
      <c r="B27" s="46">
        <v>67568</v>
      </c>
      <c r="C27" s="46">
        <v>51550</v>
      </c>
      <c r="D27" s="46">
        <v>55532</v>
      </c>
      <c r="E27" s="46">
        <v>67992</v>
      </c>
      <c r="F27" s="46">
        <v>68563</v>
      </c>
      <c r="G27" s="42">
        <f t="shared" si="2"/>
        <v>8.3980468290387744E-3</v>
      </c>
      <c r="H27" s="43">
        <f t="shared" si="3"/>
        <v>3.6613194228132251E-3</v>
      </c>
      <c r="I27" s="47" t="s">
        <v>40</v>
      </c>
      <c r="J27" s="45"/>
      <c r="Q27" s="39"/>
    </row>
    <row r="28" spans="1:17" ht="14.1" customHeight="1" x14ac:dyDescent="0.2">
      <c r="A28" s="46" t="s">
        <v>41</v>
      </c>
      <c r="B28" s="46">
        <v>8116</v>
      </c>
      <c r="C28" s="46">
        <v>5765</v>
      </c>
      <c r="D28" s="46">
        <v>7418</v>
      </c>
      <c r="E28" s="46">
        <v>8772</v>
      </c>
      <c r="F28" s="46">
        <v>9532</v>
      </c>
      <c r="G28" s="42">
        <f t="shared" si="2"/>
        <v>8.6639306885544887E-2</v>
      </c>
      <c r="H28" s="43">
        <f t="shared" si="3"/>
        <v>4.1023417230882098E-2</v>
      </c>
      <c r="I28" s="47" t="s">
        <v>41</v>
      </c>
      <c r="J28" s="45"/>
      <c r="Q28" s="39"/>
    </row>
    <row r="29" spans="1:17" ht="14.1" customHeight="1" x14ac:dyDescent="0.2">
      <c r="A29" s="46" t="s">
        <v>42</v>
      </c>
      <c r="B29" s="46">
        <v>19597</v>
      </c>
      <c r="C29" s="46">
        <v>15578</v>
      </c>
      <c r="D29" s="46">
        <v>15007</v>
      </c>
      <c r="E29" s="46">
        <v>16531</v>
      </c>
      <c r="F29" s="46">
        <v>15518</v>
      </c>
      <c r="G29" s="42">
        <f t="shared" si="2"/>
        <v>-6.1278809509406562E-2</v>
      </c>
      <c r="H29" s="43">
        <f t="shared" si="3"/>
        <v>-5.6674577609199916E-2</v>
      </c>
      <c r="I29" s="47" t="s">
        <v>42</v>
      </c>
      <c r="J29" s="45"/>
      <c r="Q29" s="39"/>
    </row>
    <row r="30" spans="1:17" ht="14.1" customHeight="1" x14ac:dyDescent="0.2">
      <c r="A30" s="46" t="s">
        <v>81</v>
      </c>
      <c r="B30" s="46">
        <v>13658</v>
      </c>
      <c r="C30" s="46">
        <v>12647</v>
      </c>
      <c r="D30" s="46">
        <v>14926</v>
      </c>
      <c r="E30" s="46">
        <v>17588</v>
      </c>
      <c r="F30" s="46">
        <v>18900</v>
      </c>
      <c r="G30" s="42">
        <f t="shared" si="2"/>
        <v>7.4596315669774871E-2</v>
      </c>
      <c r="H30" s="43">
        <f t="shared" si="3"/>
        <v>8.4597687046167547E-2</v>
      </c>
      <c r="I30" s="47" t="s">
        <v>81</v>
      </c>
      <c r="J30" s="45"/>
      <c r="Q30" s="39"/>
    </row>
    <row r="31" spans="1:17" ht="14.1" customHeight="1" x14ac:dyDescent="0.2">
      <c r="A31" s="46" t="s">
        <v>82</v>
      </c>
      <c r="B31" s="46">
        <v>33221</v>
      </c>
      <c r="C31" s="46">
        <v>22787</v>
      </c>
      <c r="D31" s="46">
        <v>25715</v>
      </c>
      <c r="E31" s="46">
        <v>34816</v>
      </c>
      <c r="F31" s="46">
        <v>25480</v>
      </c>
      <c r="G31" s="42">
        <f t="shared" si="2"/>
        <v>-0.2681525735294118</v>
      </c>
      <c r="H31" s="43">
        <f t="shared" si="3"/>
        <v>-6.4170609142996882E-2</v>
      </c>
      <c r="I31" s="47" t="s">
        <v>82</v>
      </c>
      <c r="J31" s="45"/>
      <c r="Q31" s="39"/>
    </row>
    <row r="32" spans="1:17" ht="14.1" customHeight="1" x14ac:dyDescent="0.2">
      <c r="A32" s="46" t="s">
        <v>83</v>
      </c>
      <c r="B32" s="46">
        <v>11976</v>
      </c>
      <c r="C32" s="46">
        <v>10503</v>
      </c>
      <c r="D32" s="46">
        <v>13184</v>
      </c>
      <c r="E32" s="46">
        <v>14293</v>
      </c>
      <c r="F32" s="46">
        <v>15258</v>
      </c>
      <c r="G32" s="42">
        <f t="shared" si="2"/>
        <v>6.7515567060798976E-2</v>
      </c>
      <c r="H32" s="43">
        <f t="shared" si="3"/>
        <v>6.2420533625688446E-2</v>
      </c>
      <c r="I32" s="47" t="s">
        <v>84</v>
      </c>
      <c r="J32" s="45"/>
      <c r="Q32" s="39"/>
    </row>
    <row r="33" spans="1:17" ht="14.1" customHeight="1" x14ac:dyDescent="0.2">
      <c r="A33" s="46" t="s">
        <v>85</v>
      </c>
      <c r="B33" s="46">
        <v>11402</v>
      </c>
      <c r="C33" s="46">
        <v>6702</v>
      </c>
      <c r="D33" s="46">
        <v>7171</v>
      </c>
      <c r="E33" s="46">
        <v>8119</v>
      </c>
      <c r="F33" s="46">
        <v>7242</v>
      </c>
      <c r="G33" s="42">
        <f t="shared" si="2"/>
        <v>-0.10801822884591694</v>
      </c>
      <c r="H33" s="43">
        <f t="shared" si="3"/>
        <v>-0.1072715590352068</v>
      </c>
      <c r="I33" s="47" t="s">
        <v>86</v>
      </c>
      <c r="J33" s="45"/>
      <c r="Q33" s="39"/>
    </row>
    <row r="34" spans="1:17" ht="14.1" customHeight="1" x14ac:dyDescent="0.2">
      <c r="A34" s="46" t="s">
        <v>115</v>
      </c>
      <c r="B34" s="46">
        <v>7346</v>
      </c>
      <c r="C34" s="46">
        <v>6848</v>
      </c>
      <c r="D34" s="46">
        <v>7403</v>
      </c>
      <c r="E34" s="46">
        <v>8004</v>
      </c>
      <c r="F34" s="46">
        <v>10206</v>
      </c>
      <c r="G34" s="42">
        <f t="shared" ref="G34:G35" si="6">IF(E34&gt;0,F34/E34-1,"-")</f>
        <v>0.27511244377811095</v>
      </c>
      <c r="H34" s="43">
        <f t="shared" ref="H34:H35" si="7">IF(B34&gt;0,((F34/B34)^(1/4)-1),"-")</f>
        <v>8.567830636234075E-2</v>
      </c>
      <c r="I34" s="47" t="s">
        <v>118</v>
      </c>
      <c r="J34" s="45"/>
      <c r="Q34" s="39"/>
    </row>
    <row r="35" spans="1:17" ht="14.1" customHeight="1" x14ac:dyDescent="0.2">
      <c r="A35" s="46" t="s">
        <v>116</v>
      </c>
      <c r="B35" s="46">
        <v>4462</v>
      </c>
      <c r="C35" s="46">
        <v>2826</v>
      </c>
      <c r="D35" s="46">
        <v>3600</v>
      </c>
      <c r="E35" s="46">
        <v>5753</v>
      </c>
      <c r="F35" s="46">
        <v>6277</v>
      </c>
      <c r="G35" s="42">
        <f t="shared" si="6"/>
        <v>9.1082913262645615E-2</v>
      </c>
      <c r="H35" s="43">
        <f t="shared" si="7"/>
        <v>8.9069613152677363E-2</v>
      </c>
      <c r="I35" s="47" t="s">
        <v>119</v>
      </c>
      <c r="J35" s="45"/>
      <c r="Q35" s="39"/>
    </row>
    <row r="36" spans="1:17" ht="14.1" customHeight="1" x14ac:dyDescent="0.2">
      <c r="A36" s="46" t="s">
        <v>43</v>
      </c>
      <c r="B36" s="48">
        <v>123575</v>
      </c>
      <c r="C36" s="48">
        <v>105303</v>
      </c>
      <c r="D36" s="48">
        <v>106233</v>
      </c>
      <c r="E36" s="48">
        <v>101241</v>
      </c>
      <c r="F36" s="48">
        <v>110746</v>
      </c>
      <c r="G36" s="42">
        <f t="shared" si="2"/>
        <v>9.388488853330168E-2</v>
      </c>
      <c r="H36" s="49">
        <f t="shared" si="3"/>
        <v>-2.7030206587818961E-2</v>
      </c>
      <c r="I36" s="47" t="s">
        <v>44</v>
      </c>
      <c r="J36" s="45"/>
      <c r="Q36" s="39"/>
    </row>
    <row r="37" spans="1:17" ht="14.1" customHeight="1" x14ac:dyDescent="0.2">
      <c r="A37" s="70" t="s">
        <v>45</v>
      </c>
      <c r="B37" s="70">
        <v>2055954</v>
      </c>
      <c r="C37" s="70">
        <v>1847987</v>
      </c>
      <c r="D37" s="70">
        <v>2060304</v>
      </c>
      <c r="E37" s="70">
        <v>2093901</v>
      </c>
      <c r="F37" s="70">
        <v>2088584</v>
      </c>
      <c r="G37" s="74">
        <f t="shared" si="2"/>
        <v>-2.5392795552415803E-3</v>
      </c>
      <c r="H37" s="75">
        <f t="shared" si="3"/>
        <v>3.9443461881130126E-3</v>
      </c>
      <c r="I37" s="71" t="s">
        <v>46</v>
      </c>
      <c r="J37" s="45"/>
      <c r="Q37" s="39"/>
    </row>
    <row r="38" spans="1:17" ht="14.1" customHeight="1" x14ac:dyDescent="0.2">
      <c r="A38" s="76" t="s">
        <v>47</v>
      </c>
      <c r="B38" s="71">
        <v>3577462</v>
      </c>
      <c r="C38" s="71">
        <v>3401194</v>
      </c>
      <c r="D38" s="71">
        <v>3677653</v>
      </c>
      <c r="E38" s="71">
        <v>3830585</v>
      </c>
      <c r="F38" s="71">
        <v>3869145</v>
      </c>
      <c r="G38" s="74">
        <f t="shared" si="2"/>
        <v>1.006634756832181E-2</v>
      </c>
      <c r="H38" s="74">
        <f t="shared" si="3"/>
        <v>1.9788227342615539E-2</v>
      </c>
      <c r="I38" s="71" t="s">
        <v>48</v>
      </c>
      <c r="J38" s="45"/>
      <c r="Q38" s="39"/>
    </row>
    <row r="39" spans="1:17" ht="12.75" customHeight="1" x14ac:dyDescent="0.2">
      <c r="A39" s="50" t="s">
        <v>124</v>
      </c>
      <c r="B39" s="51"/>
      <c r="F39" s="13" t="s">
        <v>112</v>
      </c>
      <c r="I39" s="15" t="s">
        <v>88</v>
      </c>
      <c r="Q39" s="39"/>
    </row>
    <row r="40" spans="1:17" ht="12.75" customHeight="1" x14ac:dyDescent="0.2">
      <c r="A40" s="50"/>
      <c r="B40" s="51"/>
      <c r="F40" s="13" t="s">
        <v>113</v>
      </c>
      <c r="I40" s="14" t="s">
        <v>89</v>
      </c>
      <c r="Q40" s="39"/>
    </row>
    <row r="41" spans="1:17" x14ac:dyDescent="0.2">
      <c r="Q41" s="39"/>
    </row>
    <row r="42" spans="1:17" x14ac:dyDescent="0.2">
      <c r="Q42" s="39"/>
    </row>
    <row r="43" spans="1:17" x14ac:dyDescent="0.2">
      <c r="Q43" s="39"/>
    </row>
    <row r="44" spans="1:17" x14ac:dyDescent="0.2">
      <c r="Q44" s="39"/>
    </row>
    <row r="45" spans="1:17" x14ac:dyDescent="0.2">
      <c r="Q45" s="39"/>
    </row>
    <row r="46" spans="1:17" x14ac:dyDescent="0.2">
      <c r="Q46" s="39"/>
    </row>
    <row r="47" spans="1:17" x14ac:dyDescent="0.2">
      <c r="Q47" s="39"/>
    </row>
    <row r="48" spans="1:17" x14ac:dyDescent="0.2">
      <c r="Q48" s="39"/>
    </row>
    <row r="49" spans="7:17" x14ac:dyDescent="0.2">
      <c r="Q49" s="39"/>
    </row>
    <row r="50" spans="7:17" x14ac:dyDescent="0.2">
      <c r="Q50" s="39"/>
    </row>
    <row r="51" spans="7:17" x14ac:dyDescent="0.2">
      <c r="Q51" s="39"/>
    </row>
    <row r="52" spans="7:17" x14ac:dyDescent="0.2">
      <c r="Q52" s="39"/>
    </row>
    <row r="53" spans="7:17" x14ac:dyDescent="0.2">
      <c r="Q53" s="39"/>
    </row>
    <row r="54" spans="7:17" x14ac:dyDescent="0.2">
      <c r="Q54" s="39"/>
    </row>
    <row r="55" spans="7:17" x14ac:dyDescent="0.2">
      <c r="G55" s="5"/>
      <c r="Q55" s="39"/>
    </row>
    <row r="56" spans="7:17" x14ac:dyDescent="0.2">
      <c r="G56" s="5"/>
      <c r="Q56" s="39"/>
    </row>
    <row r="57" spans="7:17" x14ac:dyDescent="0.2">
      <c r="G57" s="5"/>
      <c r="Q57" s="39"/>
    </row>
    <row r="58" spans="7:17" x14ac:dyDescent="0.2">
      <c r="G58" s="5"/>
      <c r="Q58" s="39"/>
    </row>
    <row r="59" spans="7:17" x14ac:dyDescent="0.2">
      <c r="G59" s="5"/>
      <c r="Q59" s="39"/>
    </row>
    <row r="60" spans="7:17" x14ac:dyDescent="0.2">
      <c r="G60" s="5"/>
      <c r="Q60" s="39"/>
    </row>
    <row r="61" spans="7:17" x14ac:dyDescent="0.2">
      <c r="G61" s="5"/>
      <c r="Q61" s="39"/>
    </row>
    <row r="62" spans="7:17" x14ac:dyDescent="0.2">
      <c r="G62" s="5"/>
      <c r="Q62" s="39"/>
    </row>
    <row r="63" spans="7:17" x14ac:dyDescent="0.2">
      <c r="G63" s="5"/>
      <c r="Q63" s="39"/>
    </row>
    <row r="64" spans="7:17" x14ac:dyDescent="0.2">
      <c r="G64" s="5"/>
      <c r="Q64" s="39"/>
    </row>
    <row r="65" spans="7:17" x14ac:dyDescent="0.2">
      <c r="G65" s="5"/>
      <c r="Q65" s="39"/>
    </row>
    <row r="66" spans="7:17" x14ac:dyDescent="0.2">
      <c r="G66" s="5"/>
      <c r="Q66" s="39"/>
    </row>
    <row r="67" spans="7:17" x14ac:dyDescent="0.2">
      <c r="G67" s="5"/>
      <c r="Q67" s="39"/>
    </row>
    <row r="68" spans="7:17" x14ac:dyDescent="0.2">
      <c r="G68" s="5"/>
      <c r="Q68" s="39"/>
    </row>
    <row r="69" spans="7:17" x14ac:dyDescent="0.2">
      <c r="G69" s="5"/>
      <c r="Q69" s="39"/>
    </row>
    <row r="70" spans="7:17" x14ac:dyDescent="0.2">
      <c r="G70" s="5"/>
      <c r="Q70" s="39"/>
    </row>
    <row r="71" spans="7:17" x14ac:dyDescent="0.2">
      <c r="G71" s="5"/>
      <c r="Q71" s="39"/>
    </row>
    <row r="72" spans="7:17" x14ac:dyDescent="0.2">
      <c r="G72" s="5"/>
      <c r="Q72" s="39"/>
    </row>
    <row r="73" spans="7:17" x14ac:dyDescent="0.2">
      <c r="G73" s="5"/>
      <c r="Q73" s="39"/>
    </row>
    <row r="74" spans="7:17" x14ac:dyDescent="0.2">
      <c r="G74" s="5"/>
      <c r="Q74" s="39"/>
    </row>
    <row r="75" spans="7:17" x14ac:dyDescent="0.2">
      <c r="G75" s="5"/>
      <c r="Q75" s="39"/>
    </row>
    <row r="76" spans="7:17" x14ac:dyDescent="0.2">
      <c r="G76" s="5"/>
      <c r="Q76" s="39"/>
    </row>
    <row r="77" spans="7:17" x14ac:dyDescent="0.2">
      <c r="G77" s="5"/>
      <c r="Q77" s="39"/>
    </row>
    <row r="78" spans="7:17" x14ac:dyDescent="0.2">
      <c r="G78" s="5"/>
      <c r="Q78" s="39"/>
    </row>
    <row r="79" spans="7:17" x14ac:dyDescent="0.2">
      <c r="G79" s="5"/>
      <c r="Q79" s="39"/>
    </row>
    <row r="80" spans="7:17" x14ac:dyDescent="0.2">
      <c r="G80" s="5"/>
      <c r="Q80" s="39"/>
    </row>
    <row r="81" spans="7:17" x14ac:dyDescent="0.2">
      <c r="G81" s="5"/>
      <c r="Q81" s="39"/>
    </row>
    <row r="82" spans="7:17" x14ac:dyDescent="0.2">
      <c r="G82" s="5"/>
      <c r="Q82" s="39"/>
    </row>
    <row r="83" spans="7:17" x14ac:dyDescent="0.2">
      <c r="G83" s="5"/>
      <c r="Q83" s="39"/>
    </row>
    <row r="84" spans="7:17" x14ac:dyDescent="0.2">
      <c r="G84" s="5"/>
      <c r="Q84" s="39"/>
    </row>
    <row r="85" spans="7:17" x14ac:dyDescent="0.2">
      <c r="G85" s="5"/>
      <c r="Q85" s="39"/>
    </row>
    <row r="86" spans="7:17" x14ac:dyDescent="0.2">
      <c r="G86" s="5"/>
      <c r="Q86" s="39"/>
    </row>
    <row r="87" spans="7:17" x14ac:dyDescent="0.2">
      <c r="G87" s="5"/>
      <c r="Q87" s="39"/>
    </row>
    <row r="88" spans="7:17" x14ac:dyDescent="0.2">
      <c r="G88" s="5"/>
      <c r="Q88" s="39"/>
    </row>
    <row r="89" spans="7:17" x14ac:dyDescent="0.2">
      <c r="G89" s="5"/>
      <c r="Q89" s="39"/>
    </row>
    <row r="90" spans="7:17" x14ac:dyDescent="0.2">
      <c r="G90" s="5"/>
      <c r="Q90" s="39"/>
    </row>
    <row r="91" spans="7:17" x14ac:dyDescent="0.2">
      <c r="G91" s="5"/>
      <c r="Q91" s="39"/>
    </row>
    <row r="92" spans="7:17" x14ac:dyDescent="0.2">
      <c r="G92" s="5"/>
      <c r="Q92" s="39"/>
    </row>
    <row r="93" spans="7:17" x14ac:dyDescent="0.2">
      <c r="G93" s="5"/>
      <c r="Q93" s="39"/>
    </row>
    <row r="94" spans="7:17" x14ac:dyDescent="0.2">
      <c r="G94" s="5"/>
      <c r="Q94" s="39"/>
    </row>
    <row r="95" spans="7:17" x14ac:dyDescent="0.2">
      <c r="G95" s="5"/>
      <c r="Q95" s="39"/>
    </row>
    <row r="96" spans="7:17" x14ac:dyDescent="0.2">
      <c r="G96" s="5"/>
      <c r="Q96" s="39"/>
    </row>
    <row r="97" spans="7:17" x14ac:dyDescent="0.2">
      <c r="G97" s="5"/>
      <c r="Q97" s="39"/>
    </row>
    <row r="98" spans="7:17" x14ac:dyDescent="0.2">
      <c r="G98" s="5"/>
      <c r="Q98" s="39"/>
    </row>
    <row r="99" spans="7:17" x14ac:dyDescent="0.2">
      <c r="G99" s="5"/>
      <c r="Q99" s="39"/>
    </row>
    <row r="100" spans="7:17" x14ac:dyDescent="0.2">
      <c r="G100" s="5"/>
      <c r="Q100" s="39"/>
    </row>
    <row r="101" spans="7:17" x14ac:dyDescent="0.2">
      <c r="G101" s="5"/>
      <c r="Q101" s="39"/>
    </row>
    <row r="102" spans="7:17" x14ac:dyDescent="0.2">
      <c r="G102" s="5"/>
      <c r="Q102" s="39"/>
    </row>
    <row r="103" spans="7:17" x14ac:dyDescent="0.2">
      <c r="G103" s="5"/>
      <c r="Q103" s="39"/>
    </row>
    <row r="104" spans="7:17" x14ac:dyDescent="0.2">
      <c r="G104" s="5"/>
      <c r="Q104" s="39"/>
    </row>
    <row r="105" spans="7:17" x14ac:dyDescent="0.2">
      <c r="G105" s="5"/>
      <c r="Q105" s="39"/>
    </row>
    <row r="106" spans="7:17" x14ac:dyDescent="0.2">
      <c r="G106" s="5"/>
      <c r="Q106" s="39"/>
    </row>
    <row r="107" spans="7:17" x14ac:dyDescent="0.2">
      <c r="G107" s="5"/>
      <c r="Q107" s="39"/>
    </row>
    <row r="108" spans="7:17" x14ac:dyDescent="0.2">
      <c r="G108" s="5"/>
      <c r="Q108" s="39"/>
    </row>
    <row r="109" spans="7:17" x14ac:dyDescent="0.2">
      <c r="G109" s="5"/>
      <c r="Q109" s="39"/>
    </row>
    <row r="110" spans="7:17" x14ac:dyDescent="0.2">
      <c r="G110" s="5"/>
      <c r="Q110" s="39"/>
    </row>
    <row r="111" spans="7:17" x14ac:dyDescent="0.2">
      <c r="G111" s="5"/>
      <c r="Q111" s="39"/>
    </row>
    <row r="112" spans="7:17" x14ac:dyDescent="0.2">
      <c r="G112" s="5"/>
      <c r="Q112" s="39"/>
    </row>
    <row r="113" spans="7:17" x14ac:dyDescent="0.2">
      <c r="G113" s="5"/>
      <c r="Q113" s="39"/>
    </row>
    <row r="114" spans="7:17" x14ac:dyDescent="0.2">
      <c r="G114" s="5"/>
      <c r="Q114" s="39"/>
    </row>
    <row r="115" spans="7:17" x14ac:dyDescent="0.2">
      <c r="G115" s="5"/>
      <c r="Q115" s="39"/>
    </row>
    <row r="116" spans="7:17" x14ac:dyDescent="0.2">
      <c r="G116" s="5"/>
      <c r="Q116" s="39"/>
    </row>
    <row r="117" spans="7:17" x14ac:dyDescent="0.2">
      <c r="G117" s="5"/>
      <c r="Q117" s="39"/>
    </row>
    <row r="118" spans="7:17" x14ac:dyDescent="0.2">
      <c r="G118" s="5"/>
      <c r="Q118" s="39"/>
    </row>
    <row r="119" spans="7:17" x14ac:dyDescent="0.2">
      <c r="G119" s="5"/>
      <c r="Q119" s="39"/>
    </row>
    <row r="120" spans="7:17" x14ac:dyDescent="0.2">
      <c r="G120" s="5"/>
      <c r="Q120" s="39"/>
    </row>
    <row r="121" spans="7:17" x14ac:dyDescent="0.2">
      <c r="G121" s="5"/>
      <c r="Q121" s="39"/>
    </row>
    <row r="122" spans="7:17" x14ac:dyDescent="0.2">
      <c r="G122" s="5"/>
      <c r="Q122" s="39"/>
    </row>
    <row r="123" spans="7:17" x14ac:dyDescent="0.2">
      <c r="G123" s="5"/>
      <c r="Q123" s="39"/>
    </row>
    <row r="124" spans="7:17" x14ac:dyDescent="0.2">
      <c r="G124" s="5"/>
      <c r="Q124" s="39"/>
    </row>
    <row r="125" spans="7:17" x14ac:dyDescent="0.2">
      <c r="G125" s="5"/>
      <c r="Q125" s="39"/>
    </row>
    <row r="126" spans="7:17" x14ac:dyDescent="0.2">
      <c r="G126" s="5"/>
      <c r="Q126" s="39"/>
    </row>
    <row r="127" spans="7:17" x14ac:dyDescent="0.2">
      <c r="G127" s="5"/>
      <c r="Q127" s="39"/>
    </row>
    <row r="128" spans="7:17" x14ac:dyDescent="0.2">
      <c r="G128" s="5"/>
      <c r="Q128" s="39"/>
    </row>
    <row r="129" spans="7:17" x14ac:dyDescent="0.2">
      <c r="G129" s="5"/>
      <c r="Q129" s="39"/>
    </row>
    <row r="130" spans="7:17" x14ac:dyDescent="0.2">
      <c r="G130" s="5"/>
      <c r="Q130" s="39"/>
    </row>
    <row r="131" spans="7:17" x14ac:dyDescent="0.2">
      <c r="G131" s="5"/>
      <c r="Q131" s="39"/>
    </row>
    <row r="132" spans="7:17" x14ac:dyDescent="0.2">
      <c r="G132" s="5"/>
      <c r="Q132" s="39"/>
    </row>
    <row r="133" spans="7:17" x14ac:dyDescent="0.2">
      <c r="G133" s="5"/>
      <c r="Q133" s="39"/>
    </row>
    <row r="134" spans="7:17" x14ac:dyDescent="0.2">
      <c r="G134" s="5"/>
      <c r="Q134" s="39"/>
    </row>
    <row r="135" spans="7:17" x14ac:dyDescent="0.2">
      <c r="G135" s="5"/>
      <c r="Q135" s="39"/>
    </row>
    <row r="136" spans="7:17" x14ac:dyDescent="0.2">
      <c r="G136" s="5"/>
      <c r="Q136" s="39"/>
    </row>
    <row r="137" spans="7:17" x14ac:dyDescent="0.2">
      <c r="G137" s="5"/>
      <c r="Q137" s="39"/>
    </row>
    <row r="138" spans="7:17" x14ac:dyDescent="0.2">
      <c r="G138" s="5"/>
      <c r="Q138" s="39"/>
    </row>
    <row r="139" spans="7:17" x14ac:dyDescent="0.2">
      <c r="G139" s="5"/>
      <c r="Q139" s="39"/>
    </row>
    <row r="140" spans="7:17" x14ac:dyDescent="0.2">
      <c r="G140" s="5"/>
      <c r="Q140" s="39"/>
    </row>
    <row r="141" spans="7:17" x14ac:dyDescent="0.2">
      <c r="G141" s="5"/>
      <c r="Q141" s="39"/>
    </row>
    <row r="142" spans="7:17" x14ac:dyDescent="0.2">
      <c r="G142" s="5"/>
      <c r="Q142" s="39"/>
    </row>
    <row r="143" spans="7:17" x14ac:dyDescent="0.2">
      <c r="G143" s="5"/>
      <c r="Q143" s="39"/>
    </row>
    <row r="144" spans="7:17" x14ac:dyDescent="0.2">
      <c r="G144" s="5"/>
      <c r="Q144" s="39"/>
    </row>
    <row r="145" spans="7:17" x14ac:dyDescent="0.2">
      <c r="G145" s="5"/>
      <c r="Q145" s="39"/>
    </row>
    <row r="146" spans="7:17" x14ac:dyDescent="0.2">
      <c r="G146" s="5"/>
      <c r="Q146" s="39"/>
    </row>
    <row r="147" spans="7:17" x14ac:dyDescent="0.2">
      <c r="G147" s="5"/>
      <c r="Q147" s="39"/>
    </row>
    <row r="148" spans="7:17" x14ac:dyDescent="0.2">
      <c r="G148" s="5"/>
      <c r="Q148" s="39"/>
    </row>
    <row r="149" spans="7:17" x14ac:dyDescent="0.2">
      <c r="G149" s="5"/>
      <c r="Q149" s="39"/>
    </row>
    <row r="150" spans="7:17" x14ac:dyDescent="0.2">
      <c r="G150" s="5"/>
      <c r="Q150" s="39"/>
    </row>
    <row r="151" spans="7:17" x14ac:dyDescent="0.2">
      <c r="G151" s="5"/>
      <c r="Q151" s="39"/>
    </row>
    <row r="152" spans="7:17" x14ac:dyDescent="0.2">
      <c r="G152" s="5"/>
      <c r="Q152" s="39"/>
    </row>
    <row r="153" spans="7:17" x14ac:dyDescent="0.2">
      <c r="G153" s="5"/>
      <c r="Q153" s="39"/>
    </row>
    <row r="154" spans="7:17" x14ac:dyDescent="0.2">
      <c r="G154" s="5"/>
      <c r="Q154" s="39"/>
    </row>
    <row r="155" spans="7:17" x14ac:dyDescent="0.2">
      <c r="G155" s="5"/>
      <c r="Q155" s="39"/>
    </row>
    <row r="156" spans="7:17" x14ac:dyDescent="0.2">
      <c r="G156" s="5"/>
      <c r="Q156" s="39"/>
    </row>
    <row r="157" spans="7:17" x14ac:dyDescent="0.2">
      <c r="G157" s="5"/>
      <c r="Q157" s="39"/>
    </row>
    <row r="158" spans="7:17" x14ac:dyDescent="0.2">
      <c r="G158" s="5"/>
      <c r="Q158" s="39"/>
    </row>
    <row r="159" spans="7:17" x14ac:dyDescent="0.2">
      <c r="G159" s="5"/>
      <c r="Q159" s="39"/>
    </row>
    <row r="160" spans="7:17" x14ac:dyDescent="0.2">
      <c r="G160" s="5"/>
      <c r="Q160" s="39"/>
    </row>
    <row r="161" spans="7:17" x14ac:dyDescent="0.2">
      <c r="G161" s="5"/>
      <c r="Q161" s="39"/>
    </row>
    <row r="162" spans="7:17" x14ac:dyDescent="0.2">
      <c r="G162" s="5"/>
      <c r="Q162" s="39"/>
    </row>
    <row r="163" spans="7:17" x14ac:dyDescent="0.2">
      <c r="G163" s="5"/>
      <c r="Q163" s="39"/>
    </row>
    <row r="164" spans="7:17" x14ac:dyDescent="0.2">
      <c r="G164" s="5"/>
      <c r="Q164" s="39"/>
    </row>
    <row r="165" spans="7:17" x14ac:dyDescent="0.2">
      <c r="G165" s="5"/>
      <c r="Q165" s="39"/>
    </row>
    <row r="166" spans="7:17" x14ac:dyDescent="0.2">
      <c r="G166" s="5"/>
      <c r="Q166" s="39"/>
    </row>
    <row r="167" spans="7:17" x14ac:dyDescent="0.2">
      <c r="G167" s="5"/>
      <c r="Q167" s="39"/>
    </row>
    <row r="168" spans="7:17" x14ac:dyDescent="0.2">
      <c r="G168" s="5"/>
      <c r="Q168" s="39"/>
    </row>
    <row r="169" spans="7:17" x14ac:dyDescent="0.2">
      <c r="G169" s="5"/>
      <c r="Q169" s="39"/>
    </row>
    <row r="170" spans="7:17" x14ac:dyDescent="0.2">
      <c r="G170" s="5"/>
      <c r="Q170" s="39"/>
    </row>
    <row r="171" spans="7:17" x14ac:dyDescent="0.2">
      <c r="G171" s="5"/>
      <c r="Q171" s="39"/>
    </row>
    <row r="172" spans="7:17" x14ac:dyDescent="0.2">
      <c r="G172" s="5"/>
      <c r="Q172" s="39"/>
    </row>
    <row r="173" spans="7:17" x14ac:dyDescent="0.2">
      <c r="G173" s="5"/>
      <c r="Q173" s="39"/>
    </row>
    <row r="174" spans="7:17" x14ac:dyDescent="0.2">
      <c r="G174" s="5"/>
      <c r="Q174" s="39"/>
    </row>
    <row r="175" spans="7:17" x14ac:dyDescent="0.2">
      <c r="G175" s="5"/>
      <c r="Q175" s="39"/>
    </row>
    <row r="176" spans="7:17" x14ac:dyDescent="0.2">
      <c r="G176" s="5"/>
      <c r="Q176" s="39"/>
    </row>
    <row r="177" spans="7:17" x14ac:dyDescent="0.2">
      <c r="G177" s="5"/>
      <c r="Q177" s="39"/>
    </row>
    <row r="178" spans="7:17" x14ac:dyDescent="0.2">
      <c r="G178" s="5"/>
      <c r="Q178" s="39"/>
    </row>
    <row r="179" spans="7:17" x14ac:dyDescent="0.2">
      <c r="G179" s="5"/>
      <c r="Q179" s="39"/>
    </row>
    <row r="180" spans="7:17" x14ac:dyDescent="0.2">
      <c r="G180" s="5"/>
      <c r="Q180" s="39"/>
    </row>
    <row r="181" spans="7:17" x14ac:dyDescent="0.2">
      <c r="G181" s="5"/>
      <c r="Q181" s="39"/>
    </row>
    <row r="182" spans="7:17" x14ac:dyDescent="0.2">
      <c r="G182" s="5"/>
      <c r="Q182" s="39"/>
    </row>
    <row r="183" spans="7:17" x14ac:dyDescent="0.2">
      <c r="G183" s="5"/>
      <c r="Q183" s="39"/>
    </row>
    <row r="184" spans="7:17" x14ac:dyDescent="0.2">
      <c r="G184" s="5"/>
      <c r="Q184" s="39"/>
    </row>
    <row r="185" spans="7:17" x14ac:dyDescent="0.2">
      <c r="G185" s="5"/>
      <c r="Q185" s="39"/>
    </row>
    <row r="186" spans="7:17" x14ac:dyDescent="0.2">
      <c r="G186" s="5"/>
      <c r="Q186" s="39"/>
    </row>
    <row r="187" spans="7:17" x14ac:dyDescent="0.2">
      <c r="G187" s="5"/>
      <c r="Q187" s="39"/>
    </row>
    <row r="188" spans="7:17" x14ac:dyDescent="0.2">
      <c r="G188" s="5"/>
      <c r="Q188" s="39"/>
    </row>
    <row r="189" spans="7:17" x14ac:dyDescent="0.2">
      <c r="G189" s="5"/>
      <c r="Q189" s="39"/>
    </row>
    <row r="190" spans="7:17" x14ac:dyDescent="0.2">
      <c r="G190" s="5"/>
      <c r="Q190" s="39"/>
    </row>
    <row r="191" spans="7:17" x14ac:dyDescent="0.2">
      <c r="G191" s="5"/>
      <c r="Q191" s="39"/>
    </row>
    <row r="192" spans="7:17" x14ac:dyDescent="0.2">
      <c r="G192" s="5"/>
      <c r="Q192" s="39"/>
    </row>
    <row r="193" spans="7:17" x14ac:dyDescent="0.2">
      <c r="G193" s="5"/>
      <c r="Q193" s="39"/>
    </row>
    <row r="194" spans="7:17" x14ac:dyDescent="0.2">
      <c r="G194" s="5"/>
      <c r="Q194" s="39"/>
    </row>
    <row r="195" spans="7:17" x14ac:dyDescent="0.2">
      <c r="G195" s="5"/>
      <c r="Q195" s="39"/>
    </row>
    <row r="196" spans="7:17" x14ac:dyDescent="0.2">
      <c r="G196" s="5"/>
      <c r="Q196" s="39"/>
    </row>
    <row r="197" spans="7:17" x14ac:dyDescent="0.2">
      <c r="G197" s="5"/>
      <c r="Q197" s="39"/>
    </row>
    <row r="198" spans="7:17" x14ac:dyDescent="0.2">
      <c r="G198" s="5"/>
      <c r="Q198" s="39"/>
    </row>
  </sheetData>
  <phoneticPr fontId="0" type="noConversion"/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Q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" width="9.140625" style="39"/>
    <col min="17" max="17" width="11.5703125" style="5" customWidth="1"/>
    <col min="18" max="16384" width="9.140625" style="39"/>
  </cols>
  <sheetData>
    <row r="1" spans="1:17" s="37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72" t="s">
        <v>50</v>
      </c>
    </row>
    <row r="2" spans="1:17" s="37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73"/>
    </row>
    <row r="3" spans="1:17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  <c r="Q3" s="39"/>
    </row>
    <row r="4" spans="1:17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40"/>
      <c r="Q4" s="39"/>
    </row>
    <row r="5" spans="1:17" ht="14.1" customHeight="1" x14ac:dyDescent="0.2">
      <c r="A5" s="41" t="s">
        <v>4</v>
      </c>
      <c r="B5" s="41">
        <v>2003482</v>
      </c>
      <c r="C5" s="41">
        <v>2086191</v>
      </c>
      <c r="D5" s="41">
        <v>2017359</v>
      </c>
      <c r="E5" s="41">
        <v>2084075</v>
      </c>
      <c r="F5" s="46">
        <v>2106591</v>
      </c>
      <c r="G5" s="42">
        <f t="shared" ref="G5" si="0">IF(E5&gt;0,F5/E5-1,"-")</f>
        <v>1.0803833835154597E-2</v>
      </c>
      <c r="H5" s="43">
        <f t="shared" ref="H5" si="1">IF(B5&gt;0,((F5/B5)^(1/4)-1),"-")</f>
        <v>1.2625115862994196E-2</v>
      </c>
      <c r="I5" s="44" t="s">
        <v>5</v>
      </c>
      <c r="J5" s="45"/>
      <c r="Q5" s="39"/>
    </row>
    <row r="6" spans="1:17" ht="14.1" customHeight="1" x14ac:dyDescent="0.2">
      <c r="A6" s="46" t="s">
        <v>8</v>
      </c>
      <c r="B6" s="46">
        <v>1156910</v>
      </c>
      <c r="C6" s="46">
        <v>1201659</v>
      </c>
      <c r="D6" s="46">
        <v>1240011</v>
      </c>
      <c r="E6" s="46">
        <v>1242678</v>
      </c>
      <c r="F6" s="46">
        <v>1157961</v>
      </c>
      <c r="G6" s="42">
        <f t="shared" ref="G6:G38" si="2">IF(E6&gt;0,F6/E6-1,"-")</f>
        <v>-6.8172929753323119E-2</v>
      </c>
      <c r="H6" s="43">
        <f t="shared" ref="H6:H38" si="3">IF(B6&gt;0,((F6/B6)^(1/4)-1),"-")</f>
        <v>2.2703627443432239E-4</v>
      </c>
      <c r="I6" s="47" t="s">
        <v>9</v>
      </c>
      <c r="J6" s="45"/>
      <c r="Q6" s="39"/>
    </row>
    <row r="7" spans="1:17" ht="14.1" customHeight="1" x14ac:dyDescent="0.2">
      <c r="A7" s="46" t="s">
        <v>10</v>
      </c>
      <c r="B7" s="46">
        <v>296801</v>
      </c>
      <c r="C7" s="46">
        <v>251263</v>
      </c>
      <c r="D7" s="46">
        <v>288230</v>
      </c>
      <c r="E7" s="46">
        <v>272864</v>
      </c>
      <c r="F7" s="46">
        <v>246090</v>
      </c>
      <c r="G7" s="42">
        <f t="shared" si="2"/>
        <v>-9.8122141433094834E-2</v>
      </c>
      <c r="H7" s="43">
        <f t="shared" si="3"/>
        <v>-4.5761023539639067E-2</v>
      </c>
      <c r="I7" s="47" t="s">
        <v>11</v>
      </c>
      <c r="J7" s="45"/>
      <c r="Q7" s="39"/>
    </row>
    <row r="8" spans="1:17" ht="14.1" customHeight="1" x14ac:dyDescent="0.2">
      <c r="A8" s="46" t="s">
        <v>6</v>
      </c>
      <c r="B8" s="46">
        <v>175304</v>
      </c>
      <c r="C8" s="46">
        <v>155342</v>
      </c>
      <c r="D8" s="46">
        <v>168192</v>
      </c>
      <c r="E8" s="46">
        <v>158429</v>
      </c>
      <c r="F8" s="46">
        <v>179023</v>
      </c>
      <c r="G8" s="42">
        <f t="shared" si="2"/>
        <v>0.12998882780299059</v>
      </c>
      <c r="H8" s="43">
        <f t="shared" si="3"/>
        <v>5.2619656455097363E-3</v>
      </c>
      <c r="I8" s="47" t="s">
        <v>7</v>
      </c>
      <c r="J8" s="45"/>
      <c r="Q8" s="39"/>
    </row>
    <row r="9" spans="1:17" ht="14.1" customHeight="1" x14ac:dyDescent="0.2">
      <c r="A9" s="46" t="s">
        <v>14</v>
      </c>
      <c r="B9" s="46">
        <v>64655</v>
      </c>
      <c r="C9" s="46">
        <v>44131</v>
      </c>
      <c r="D9" s="46">
        <v>46717</v>
      </c>
      <c r="E9" s="46">
        <v>50966</v>
      </c>
      <c r="F9" s="46">
        <v>54471</v>
      </c>
      <c r="G9" s="42">
        <f t="shared" si="2"/>
        <v>6.8771337754581552E-2</v>
      </c>
      <c r="H9" s="43">
        <f t="shared" si="3"/>
        <v>-4.1944191939704112E-2</v>
      </c>
      <c r="I9" s="47" t="s">
        <v>15</v>
      </c>
      <c r="J9" s="45"/>
      <c r="Q9" s="39"/>
    </row>
    <row r="10" spans="1:17" ht="14.1" customHeight="1" x14ac:dyDescent="0.2">
      <c r="A10" s="46" t="s">
        <v>25</v>
      </c>
      <c r="B10" s="46">
        <v>15421</v>
      </c>
      <c r="C10" s="46">
        <v>13991</v>
      </c>
      <c r="D10" s="46">
        <v>12824</v>
      </c>
      <c r="E10" s="46">
        <v>13532</v>
      </c>
      <c r="F10" s="46">
        <v>12291</v>
      </c>
      <c r="G10" s="42">
        <f t="shared" si="2"/>
        <v>-9.1708542713567875E-2</v>
      </c>
      <c r="H10" s="43">
        <f t="shared" si="3"/>
        <v>-5.5137374985456566E-2</v>
      </c>
      <c r="I10" s="47" t="s">
        <v>26</v>
      </c>
      <c r="J10" s="45"/>
      <c r="Q10" s="39"/>
    </row>
    <row r="11" spans="1:17" ht="14.1" customHeight="1" x14ac:dyDescent="0.2">
      <c r="A11" s="46" t="s">
        <v>16</v>
      </c>
      <c r="B11" s="46">
        <v>2826</v>
      </c>
      <c r="C11" s="46">
        <v>2139</v>
      </c>
      <c r="D11" s="46">
        <v>1731</v>
      </c>
      <c r="E11" s="46">
        <v>2378</v>
      </c>
      <c r="F11" s="46">
        <v>8905</v>
      </c>
      <c r="G11" s="42">
        <f t="shared" si="2"/>
        <v>2.744743481917578</v>
      </c>
      <c r="H11" s="43">
        <f t="shared" si="3"/>
        <v>0.33234115023419974</v>
      </c>
      <c r="I11" s="47" t="s">
        <v>17</v>
      </c>
      <c r="J11" s="45"/>
      <c r="Q11" s="39"/>
    </row>
    <row r="12" spans="1:17" ht="14.1" customHeight="1" x14ac:dyDescent="0.2">
      <c r="A12" s="46" t="s">
        <v>18</v>
      </c>
      <c r="B12" s="46">
        <v>5197</v>
      </c>
      <c r="C12" s="46">
        <v>5840</v>
      </c>
      <c r="D12" s="46">
        <v>4999</v>
      </c>
      <c r="E12" s="46">
        <v>6068</v>
      </c>
      <c r="F12" s="46">
        <v>5972</v>
      </c>
      <c r="G12" s="42">
        <f t="shared" si="2"/>
        <v>-1.5820698747528006E-2</v>
      </c>
      <c r="H12" s="43">
        <f t="shared" si="3"/>
        <v>3.5360925183449687E-2</v>
      </c>
      <c r="I12" s="47" t="s">
        <v>19</v>
      </c>
      <c r="J12" s="45"/>
      <c r="Q12" s="39"/>
    </row>
    <row r="13" spans="1:17" ht="14.1" customHeight="1" x14ac:dyDescent="0.2">
      <c r="A13" s="46" t="s">
        <v>27</v>
      </c>
      <c r="B13" s="46">
        <v>3380</v>
      </c>
      <c r="C13" s="46">
        <v>3077</v>
      </c>
      <c r="D13" s="46">
        <v>3905</v>
      </c>
      <c r="E13" s="46">
        <v>3390</v>
      </c>
      <c r="F13" s="46">
        <v>3522</v>
      </c>
      <c r="G13" s="42">
        <f t="shared" si="2"/>
        <v>3.8938053097345104E-2</v>
      </c>
      <c r="H13" s="43">
        <f t="shared" si="3"/>
        <v>1.0341431932291201E-2</v>
      </c>
      <c r="I13" s="47" t="s">
        <v>28</v>
      </c>
      <c r="J13" s="45"/>
      <c r="Q13" s="39"/>
    </row>
    <row r="14" spans="1:17" ht="14.1" customHeight="1" x14ac:dyDescent="0.2">
      <c r="A14" s="46" t="s">
        <v>29</v>
      </c>
      <c r="B14" s="46">
        <v>4066</v>
      </c>
      <c r="C14" s="46">
        <v>1375</v>
      </c>
      <c r="D14" s="46">
        <v>1868</v>
      </c>
      <c r="E14" s="46">
        <v>1170</v>
      </c>
      <c r="F14" s="46">
        <v>1803</v>
      </c>
      <c r="G14" s="42">
        <f t="shared" si="2"/>
        <v>0.5410256410256411</v>
      </c>
      <c r="H14" s="43">
        <f t="shared" si="3"/>
        <v>-0.18396819066224213</v>
      </c>
      <c r="I14" s="47" t="s">
        <v>29</v>
      </c>
      <c r="J14" s="45"/>
      <c r="Q14" s="39"/>
    </row>
    <row r="15" spans="1:17" ht="14.1" customHeight="1" x14ac:dyDescent="0.2">
      <c r="A15" s="46" t="s">
        <v>12</v>
      </c>
      <c r="B15" s="46">
        <v>12470</v>
      </c>
      <c r="C15" s="46">
        <v>14741</v>
      </c>
      <c r="D15" s="46">
        <v>14158</v>
      </c>
      <c r="E15" s="46">
        <v>14346</v>
      </c>
      <c r="F15" s="46">
        <v>14986</v>
      </c>
      <c r="G15" s="42">
        <f t="shared" si="2"/>
        <v>4.461173846368327E-2</v>
      </c>
      <c r="H15" s="43">
        <f t="shared" si="3"/>
        <v>4.7019616958101196E-2</v>
      </c>
      <c r="I15" s="47" t="s">
        <v>13</v>
      </c>
      <c r="J15" s="45"/>
      <c r="Q15" s="39"/>
    </row>
    <row r="16" spans="1:17" ht="14.1" customHeight="1" x14ac:dyDescent="0.2">
      <c r="A16" s="46" t="s">
        <v>23</v>
      </c>
      <c r="B16" s="46">
        <v>6857</v>
      </c>
      <c r="C16" s="46">
        <v>6582</v>
      </c>
      <c r="D16" s="46">
        <v>8099</v>
      </c>
      <c r="E16" s="46">
        <v>8173</v>
      </c>
      <c r="F16" s="46">
        <v>10040</v>
      </c>
      <c r="G16" s="42">
        <f t="shared" si="2"/>
        <v>0.22843509115379912</v>
      </c>
      <c r="H16" s="43">
        <f t="shared" si="3"/>
        <v>0.10001825100602257</v>
      </c>
      <c r="I16" s="47" t="s">
        <v>24</v>
      </c>
      <c r="J16" s="45"/>
      <c r="Q16" s="39"/>
    </row>
    <row r="17" spans="1:17" ht="14.1" customHeight="1" x14ac:dyDescent="0.2">
      <c r="A17" s="46" t="s">
        <v>22</v>
      </c>
      <c r="B17" s="46">
        <v>1550</v>
      </c>
      <c r="C17" s="46">
        <v>1382</v>
      </c>
      <c r="D17" s="46">
        <v>1542</v>
      </c>
      <c r="E17" s="46">
        <v>1366</v>
      </c>
      <c r="F17" s="46">
        <v>917</v>
      </c>
      <c r="G17" s="42">
        <f t="shared" si="2"/>
        <v>-0.32869692532942896</v>
      </c>
      <c r="H17" s="43">
        <f t="shared" si="3"/>
        <v>-0.12298017765031632</v>
      </c>
      <c r="I17" s="47" t="s">
        <v>22</v>
      </c>
      <c r="J17" s="45"/>
      <c r="Q17" s="39"/>
    </row>
    <row r="18" spans="1:17" ht="14.1" customHeight="1" x14ac:dyDescent="0.2">
      <c r="A18" s="46" t="s">
        <v>20</v>
      </c>
      <c r="B18" s="46">
        <v>560</v>
      </c>
      <c r="C18" s="46">
        <v>1089</v>
      </c>
      <c r="D18" s="46">
        <v>653</v>
      </c>
      <c r="E18" s="46">
        <v>955</v>
      </c>
      <c r="F18" s="46">
        <v>882</v>
      </c>
      <c r="G18" s="42">
        <f t="shared" si="2"/>
        <v>-7.6439790575916211E-2</v>
      </c>
      <c r="H18" s="43">
        <f t="shared" si="3"/>
        <v>0.12026337965726319</v>
      </c>
      <c r="I18" s="47" t="s">
        <v>21</v>
      </c>
      <c r="J18" s="45"/>
      <c r="Q18" s="39"/>
    </row>
    <row r="19" spans="1:17" ht="14.1" customHeight="1" x14ac:dyDescent="0.2">
      <c r="A19" s="46" t="s">
        <v>30</v>
      </c>
      <c r="B19" s="46">
        <v>2054</v>
      </c>
      <c r="C19" s="46">
        <v>2909</v>
      </c>
      <c r="D19" s="46">
        <v>2911</v>
      </c>
      <c r="E19" s="46">
        <v>4500</v>
      </c>
      <c r="F19" s="46">
        <v>4203</v>
      </c>
      <c r="G19" s="42">
        <f t="shared" si="2"/>
        <v>-6.5999999999999948E-2</v>
      </c>
      <c r="H19" s="43">
        <f t="shared" si="3"/>
        <v>0.19602356813066457</v>
      </c>
      <c r="I19" s="47" t="s">
        <v>31</v>
      </c>
      <c r="J19" s="45"/>
      <c r="Q19" s="39"/>
    </row>
    <row r="20" spans="1:17" ht="14.1" customHeight="1" x14ac:dyDescent="0.2">
      <c r="A20" s="46" t="s">
        <v>77</v>
      </c>
      <c r="B20" s="46">
        <v>21506</v>
      </c>
      <c r="C20" s="46">
        <v>23268</v>
      </c>
      <c r="D20" s="46">
        <v>22470</v>
      </c>
      <c r="E20" s="46">
        <v>25857</v>
      </c>
      <c r="F20" s="46">
        <v>28164</v>
      </c>
      <c r="G20" s="42">
        <f t="shared" si="2"/>
        <v>8.9221487411532685E-2</v>
      </c>
      <c r="H20" s="43">
        <f t="shared" si="3"/>
        <v>6.975339523928703E-2</v>
      </c>
      <c r="I20" s="47" t="s">
        <v>78</v>
      </c>
      <c r="J20" s="45"/>
      <c r="Q20" s="39"/>
    </row>
    <row r="21" spans="1:17" ht="14.1" customHeight="1" x14ac:dyDescent="0.2">
      <c r="A21" s="46" t="s">
        <v>87</v>
      </c>
      <c r="B21" s="46">
        <v>3413</v>
      </c>
      <c r="C21" s="46">
        <v>2924</v>
      </c>
      <c r="D21" s="46">
        <v>2081</v>
      </c>
      <c r="E21" s="46">
        <v>2841</v>
      </c>
      <c r="F21" s="46">
        <v>2750</v>
      </c>
      <c r="G21" s="42">
        <f t="shared" si="2"/>
        <v>-3.20309750087997E-2</v>
      </c>
      <c r="H21" s="43">
        <f t="shared" si="3"/>
        <v>-5.2565704512079314E-2</v>
      </c>
      <c r="I21" s="47" t="s">
        <v>36</v>
      </c>
      <c r="J21" s="45"/>
      <c r="Q21" s="39"/>
    </row>
    <row r="22" spans="1:17" ht="14.1" customHeight="1" x14ac:dyDescent="0.2">
      <c r="A22" s="46" t="s">
        <v>79</v>
      </c>
      <c r="B22" s="46">
        <v>2940</v>
      </c>
      <c r="C22" s="46">
        <v>2470</v>
      </c>
      <c r="D22" s="46">
        <v>1031</v>
      </c>
      <c r="E22" s="46">
        <v>1236</v>
      </c>
      <c r="F22" s="46">
        <v>2300</v>
      </c>
      <c r="G22" s="42">
        <f t="shared" si="2"/>
        <v>0.86084142394822005</v>
      </c>
      <c r="H22" s="43">
        <f t="shared" si="3"/>
        <v>-5.9529610577094272E-2</v>
      </c>
      <c r="I22" s="47" t="s">
        <v>80</v>
      </c>
      <c r="J22" s="45"/>
      <c r="Q22" s="39"/>
    </row>
    <row r="23" spans="1:17" ht="14.1" customHeight="1" x14ac:dyDescent="0.2">
      <c r="A23" s="46" t="s">
        <v>114</v>
      </c>
      <c r="B23" s="46">
        <v>1697</v>
      </c>
      <c r="C23" s="46">
        <v>2378</v>
      </c>
      <c r="D23" s="46">
        <v>3955</v>
      </c>
      <c r="E23" s="46">
        <v>10919</v>
      </c>
      <c r="F23" s="46">
        <v>6529</v>
      </c>
      <c r="G23" s="42">
        <f t="shared" ref="G23" si="4">IF(E23&gt;0,F23/E23-1,"-")</f>
        <v>-0.40205146991482732</v>
      </c>
      <c r="H23" s="43">
        <f t="shared" ref="H23" si="5">IF(B23&gt;0,((F23/B23)^(1/4)-1),"-")</f>
        <v>0.40052609963918373</v>
      </c>
      <c r="I23" s="47" t="s">
        <v>117</v>
      </c>
      <c r="J23" s="45"/>
      <c r="Q23" s="39"/>
    </row>
    <row r="24" spans="1:17" ht="14.1" customHeight="1" x14ac:dyDescent="0.2">
      <c r="A24" s="46" t="s">
        <v>32</v>
      </c>
      <c r="B24" s="46">
        <v>1477</v>
      </c>
      <c r="C24" s="46">
        <v>2058</v>
      </c>
      <c r="D24" s="46">
        <v>1422</v>
      </c>
      <c r="E24" s="46">
        <v>1487</v>
      </c>
      <c r="F24" s="46">
        <v>1655</v>
      </c>
      <c r="G24" s="42">
        <f t="shared" si="2"/>
        <v>0.11297915265635505</v>
      </c>
      <c r="H24" s="43">
        <f t="shared" si="3"/>
        <v>2.8855481407061845E-2</v>
      </c>
      <c r="I24" s="47" t="s">
        <v>33</v>
      </c>
      <c r="J24" s="45"/>
      <c r="Q24" s="39"/>
    </row>
    <row r="25" spans="1:17" ht="14.1" customHeight="1" x14ac:dyDescent="0.2">
      <c r="A25" s="46" t="s">
        <v>34</v>
      </c>
      <c r="B25" s="46">
        <v>5020</v>
      </c>
      <c r="C25" s="46">
        <v>5178</v>
      </c>
      <c r="D25" s="46">
        <v>5598</v>
      </c>
      <c r="E25" s="46">
        <v>7561</v>
      </c>
      <c r="F25" s="46">
        <v>6246</v>
      </c>
      <c r="G25" s="42">
        <f t="shared" si="2"/>
        <v>-0.17391879381034259</v>
      </c>
      <c r="H25" s="43">
        <f t="shared" si="3"/>
        <v>5.6147476478547009E-2</v>
      </c>
      <c r="I25" s="47" t="s">
        <v>35</v>
      </c>
      <c r="J25" s="45"/>
      <c r="Q25" s="39"/>
    </row>
    <row r="26" spans="1:17" ht="14.1" customHeight="1" x14ac:dyDescent="0.2">
      <c r="A26" s="46" t="s">
        <v>37</v>
      </c>
      <c r="B26" s="46">
        <v>1815</v>
      </c>
      <c r="C26" s="46">
        <v>1656</v>
      </c>
      <c r="D26" s="46">
        <v>1758</v>
      </c>
      <c r="E26" s="46">
        <v>2469</v>
      </c>
      <c r="F26" s="46">
        <v>2577</v>
      </c>
      <c r="G26" s="42">
        <f t="shared" si="2"/>
        <v>4.3742405832320808E-2</v>
      </c>
      <c r="H26" s="43">
        <f t="shared" si="3"/>
        <v>9.1589745706556647E-2</v>
      </c>
      <c r="I26" s="47" t="s">
        <v>38</v>
      </c>
      <c r="J26" s="45"/>
      <c r="Q26" s="39"/>
    </row>
    <row r="27" spans="1:17" ht="14.1" customHeight="1" x14ac:dyDescent="0.2">
      <c r="A27" s="46" t="s">
        <v>39</v>
      </c>
      <c r="B27" s="46">
        <v>9481</v>
      </c>
      <c r="C27" s="46">
        <v>8801</v>
      </c>
      <c r="D27" s="46">
        <v>10424</v>
      </c>
      <c r="E27" s="46">
        <v>11749</v>
      </c>
      <c r="F27" s="46">
        <v>12529</v>
      </c>
      <c r="G27" s="42">
        <f t="shared" si="2"/>
        <v>6.6388628819473938E-2</v>
      </c>
      <c r="H27" s="43">
        <f t="shared" si="3"/>
        <v>7.2174726314343074E-2</v>
      </c>
      <c r="I27" s="47" t="s">
        <v>40</v>
      </c>
      <c r="J27" s="45"/>
      <c r="Q27" s="39"/>
    </row>
    <row r="28" spans="1:17" ht="14.1" customHeight="1" x14ac:dyDescent="0.2">
      <c r="A28" s="46" t="s">
        <v>41</v>
      </c>
      <c r="B28" s="46">
        <v>1436</v>
      </c>
      <c r="C28" s="46">
        <v>838</v>
      </c>
      <c r="D28" s="46">
        <v>710</v>
      </c>
      <c r="E28" s="46">
        <v>901</v>
      </c>
      <c r="F28" s="46">
        <v>1185</v>
      </c>
      <c r="G28" s="42">
        <f t="shared" si="2"/>
        <v>0.31520532741398455</v>
      </c>
      <c r="H28" s="43">
        <f t="shared" si="3"/>
        <v>-4.6894495804135961E-2</v>
      </c>
      <c r="I28" s="47" t="s">
        <v>41</v>
      </c>
      <c r="J28" s="45"/>
      <c r="Q28" s="39"/>
    </row>
    <row r="29" spans="1:17" ht="14.1" customHeight="1" x14ac:dyDescent="0.2">
      <c r="A29" s="46" t="s">
        <v>42</v>
      </c>
      <c r="B29" s="46">
        <v>4101</v>
      </c>
      <c r="C29" s="46">
        <v>1373</v>
      </c>
      <c r="D29" s="46">
        <v>1896</v>
      </c>
      <c r="E29" s="46">
        <v>2118</v>
      </c>
      <c r="F29" s="46">
        <v>1835</v>
      </c>
      <c r="G29" s="42">
        <f t="shared" si="2"/>
        <v>-0.13361661945231351</v>
      </c>
      <c r="H29" s="43">
        <f t="shared" si="3"/>
        <v>-0.18212567510123756</v>
      </c>
      <c r="I29" s="47" t="s">
        <v>42</v>
      </c>
      <c r="J29" s="45"/>
      <c r="Q29" s="39"/>
    </row>
    <row r="30" spans="1:17" ht="14.1" customHeight="1" x14ac:dyDescent="0.2">
      <c r="A30" s="46" t="s">
        <v>81</v>
      </c>
      <c r="B30" s="46">
        <v>3688</v>
      </c>
      <c r="C30" s="46">
        <v>2505</v>
      </c>
      <c r="D30" s="46">
        <v>2762</v>
      </c>
      <c r="E30" s="46">
        <v>2171</v>
      </c>
      <c r="F30" s="46">
        <v>2191</v>
      </c>
      <c r="G30" s="42">
        <f t="shared" si="2"/>
        <v>9.2123445416858463E-3</v>
      </c>
      <c r="H30" s="43">
        <f t="shared" si="3"/>
        <v>-0.12206398272917096</v>
      </c>
      <c r="I30" s="47" t="s">
        <v>81</v>
      </c>
      <c r="J30" s="45"/>
      <c r="Q30" s="39"/>
    </row>
    <row r="31" spans="1:17" ht="14.1" customHeight="1" x14ac:dyDescent="0.2">
      <c r="A31" s="46" t="s">
        <v>82</v>
      </c>
      <c r="B31" s="46">
        <v>8952</v>
      </c>
      <c r="C31" s="46">
        <v>1622</v>
      </c>
      <c r="D31" s="46">
        <v>774</v>
      </c>
      <c r="E31" s="46">
        <v>1842</v>
      </c>
      <c r="F31" s="46">
        <v>1333</v>
      </c>
      <c r="G31" s="42">
        <f t="shared" si="2"/>
        <v>-0.27633007600434312</v>
      </c>
      <c r="H31" s="43">
        <f t="shared" si="3"/>
        <v>-0.37880561857059347</v>
      </c>
      <c r="I31" s="47" t="s">
        <v>82</v>
      </c>
      <c r="J31" s="45"/>
      <c r="Q31" s="39"/>
    </row>
    <row r="32" spans="1:17" ht="14.1" customHeight="1" x14ac:dyDescent="0.2">
      <c r="A32" s="46" t="s">
        <v>83</v>
      </c>
      <c r="B32" s="46">
        <v>1454</v>
      </c>
      <c r="C32" s="46">
        <v>931</v>
      </c>
      <c r="D32" s="46">
        <v>1468</v>
      </c>
      <c r="E32" s="46">
        <v>1638</v>
      </c>
      <c r="F32" s="46">
        <v>1766</v>
      </c>
      <c r="G32" s="42">
        <f t="shared" si="2"/>
        <v>7.8144078144078088E-2</v>
      </c>
      <c r="H32" s="43">
        <f t="shared" si="3"/>
        <v>4.9800011475938932E-2</v>
      </c>
      <c r="I32" s="47" t="s">
        <v>84</v>
      </c>
      <c r="J32" s="45"/>
      <c r="Q32" s="39"/>
    </row>
    <row r="33" spans="1:17" ht="14.1" customHeight="1" x14ac:dyDescent="0.2">
      <c r="A33" s="46" t="s">
        <v>85</v>
      </c>
      <c r="B33" s="46">
        <v>1531</v>
      </c>
      <c r="C33" s="46">
        <v>1390</v>
      </c>
      <c r="D33" s="46">
        <v>2668</v>
      </c>
      <c r="E33" s="46">
        <v>2582</v>
      </c>
      <c r="F33" s="46">
        <v>3246</v>
      </c>
      <c r="G33" s="42">
        <f t="shared" si="2"/>
        <v>0.25716498838110002</v>
      </c>
      <c r="H33" s="43">
        <f t="shared" si="3"/>
        <v>0.20668338024355193</v>
      </c>
      <c r="I33" s="47" t="s">
        <v>86</v>
      </c>
      <c r="J33" s="45"/>
      <c r="Q33" s="39"/>
    </row>
    <row r="34" spans="1:17" ht="14.1" customHeight="1" x14ac:dyDescent="0.2">
      <c r="A34" s="46" t="s">
        <v>115</v>
      </c>
      <c r="B34" s="46">
        <v>936</v>
      </c>
      <c r="C34" s="46">
        <v>1173</v>
      </c>
      <c r="D34" s="46">
        <v>824</v>
      </c>
      <c r="E34" s="46">
        <v>2373</v>
      </c>
      <c r="F34" s="46">
        <v>1943</v>
      </c>
      <c r="G34" s="42">
        <f t="shared" ref="G34:G35" si="6">IF(E34&gt;0,F34/E34-1,"-")</f>
        <v>-0.1812052254530131</v>
      </c>
      <c r="H34" s="43">
        <f t="shared" ref="H34:H35" si="7">IF(B34&gt;0,((F34/B34)^(1/4)-1),"-")</f>
        <v>0.20032606800933017</v>
      </c>
      <c r="I34" s="47" t="s">
        <v>118</v>
      </c>
      <c r="J34" s="45"/>
      <c r="Q34" s="39"/>
    </row>
    <row r="35" spans="1:17" ht="14.1" customHeight="1" x14ac:dyDescent="0.2">
      <c r="A35" s="46" t="s">
        <v>116</v>
      </c>
      <c r="B35" s="46">
        <v>1038</v>
      </c>
      <c r="C35" s="46">
        <v>542</v>
      </c>
      <c r="D35" s="46">
        <v>1024</v>
      </c>
      <c r="E35" s="46">
        <v>1302</v>
      </c>
      <c r="F35" s="46">
        <v>1905</v>
      </c>
      <c r="G35" s="42">
        <f t="shared" si="6"/>
        <v>0.46313364055299533</v>
      </c>
      <c r="H35" s="43">
        <f t="shared" si="7"/>
        <v>0.16392341905929908</v>
      </c>
      <c r="I35" s="47" t="s">
        <v>119</v>
      </c>
      <c r="J35" s="45"/>
      <c r="Q35" s="39"/>
    </row>
    <row r="36" spans="1:17" ht="14.1" customHeight="1" x14ac:dyDescent="0.2">
      <c r="A36" s="46" t="s">
        <v>43</v>
      </c>
      <c r="B36" s="48">
        <v>21020</v>
      </c>
      <c r="C36" s="48">
        <v>14366</v>
      </c>
      <c r="D36" s="48">
        <v>14007</v>
      </c>
      <c r="E36" s="48">
        <v>22122</v>
      </c>
      <c r="F36" s="48">
        <v>27715</v>
      </c>
      <c r="G36" s="42">
        <f t="shared" si="2"/>
        <v>0.25282524184070154</v>
      </c>
      <c r="H36" s="49">
        <f t="shared" si="3"/>
        <v>7.1569990977405018E-2</v>
      </c>
      <c r="I36" s="47" t="s">
        <v>44</v>
      </c>
      <c r="J36" s="45"/>
      <c r="Q36" s="39"/>
    </row>
    <row r="37" spans="1:17" ht="14.1" customHeight="1" x14ac:dyDescent="0.2">
      <c r="A37" s="70" t="s">
        <v>45</v>
      </c>
      <c r="B37" s="70">
        <v>1839556</v>
      </c>
      <c r="C37" s="70">
        <v>1778993</v>
      </c>
      <c r="D37" s="70">
        <v>1870712</v>
      </c>
      <c r="E37" s="70">
        <v>1881983</v>
      </c>
      <c r="F37" s="70">
        <v>1806935</v>
      </c>
      <c r="G37" s="74">
        <f t="shared" si="2"/>
        <v>-3.9877087093772912E-2</v>
      </c>
      <c r="H37" s="75">
        <f t="shared" si="3"/>
        <v>-4.463060416814657E-3</v>
      </c>
      <c r="I37" s="71" t="s">
        <v>46</v>
      </c>
      <c r="J37" s="45"/>
      <c r="Q37" s="39"/>
    </row>
    <row r="38" spans="1:17" ht="14.1" customHeight="1" x14ac:dyDescent="0.2">
      <c r="A38" s="76" t="s">
        <v>47</v>
      </c>
      <c r="B38" s="71">
        <v>3843038</v>
      </c>
      <c r="C38" s="71">
        <v>3865184</v>
      </c>
      <c r="D38" s="71">
        <v>3888071</v>
      </c>
      <c r="E38" s="71">
        <v>3966058</v>
      </c>
      <c r="F38" s="71">
        <v>3913526</v>
      </c>
      <c r="G38" s="74">
        <f t="shared" si="2"/>
        <v>-1.3245393788996584E-2</v>
      </c>
      <c r="H38" s="74">
        <f t="shared" si="3"/>
        <v>4.5542286871991244E-3</v>
      </c>
      <c r="I38" s="71" t="s">
        <v>48</v>
      </c>
      <c r="J38" s="45"/>
      <c r="Q38" s="39"/>
    </row>
    <row r="39" spans="1:17" ht="12.75" customHeight="1" x14ac:dyDescent="0.2">
      <c r="A39" s="50" t="s">
        <v>124</v>
      </c>
      <c r="B39" s="51"/>
      <c r="F39" s="13" t="s">
        <v>112</v>
      </c>
      <c r="I39" s="15" t="s">
        <v>88</v>
      </c>
      <c r="Q39" s="39"/>
    </row>
    <row r="40" spans="1:17" ht="12.75" customHeight="1" x14ac:dyDescent="0.2">
      <c r="A40" s="50"/>
      <c r="B40" s="51"/>
      <c r="F40" s="13" t="s">
        <v>113</v>
      </c>
      <c r="I40" s="14" t="s">
        <v>89</v>
      </c>
      <c r="Q40" s="39"/>
    </row>
    <row r="41" spans="1:17" x14ac:dyDescent="0.2">
      <c r="Q41" s="39"/>
    </row>
    <row r="42" spans="1:17" x14ac:dyDescent="0.2">
      <c r="Q42" s="39"/>
    </row>
    <row r="43" spans="1:17" x14ac:dyDescent="0.2">
      <c r="Q43" s="39"/>
    </row>
    <row r="44" spans="1:17" x14ac:dyDescent="0.2">
      <c r="Q44" s="39"/>
    </row>
    <row r="45" spans="1:17" x14ac:dyDescent="0.2">
      <c r="Q45" s="39"/>
    </row>
    <row r="46" spans="1:17" x14ac:dyDescent="0.2">
      <c r="Q46" s="39"/>
    </row>
    <row r="47" spans="1:17" x14ac:dyDescent="0.2">
      <c r="Q47" s="39"/>
    </row>
    <row r="48" spans="1:17" x14ac:dyDescent="0.2">
      <c r="Q48" s="39"/>
    </row>
    <row r="49" spans="7:17" x14ac:dyDescent="0.2">
      <c r="Q49" s="39"/>
    </row>
    <row r="50" spans="7:17" x14ac:dyDescent="0.2">
      <c r="Q50" s="39"/>
    </row>
    <row r="51" spans="7:17" x14ac:dyDescent="0.2">
      <c r="Q51" s="39"/>
    </row>
    <row r="52" spans="7:17" x14ac:dyDescent="0.2">
      <c r="Q52" s="39"/>
    </row>
    <row r="53" spans="7:17" x14ac:dyDescent="0.2">
      <c r="Q53" s="39"/>
    </row>
    <row r="54" spans="7:17" x14ac:dyDescent="0.2">
      <c r="Q54" s="39"/>
    </row>
    <row r="55" spans="7:17" x14ac:dyDescent="0.2">
      <c r="G55" s="5"/>
      <c r="Q55" s="39"/>
    </row>
    <row r="56" spans="7:17" x14ac:dyDescent="0.2">
      <c r="G56" s="5"/>
      <c r="Q56" s="39"/>
    </row>
    <row r="57" spans="7:17" x14ac:dyDescent="0.2">
      <c r="G57" s="5"/>
      <c r="Q57" s="39"/>
    </row>
    <row r="58" spans="7:17" x14ac:dyDescent="0.2">
      <c r="G58" s="5"/>
      <c r="Q58" s="39"/>
    </row>
    <row r="59" spans="7:17" x14ac:dyDescent="0.2">
      <c r="G59" s="5"/>
      <c r="Q59" s="39"/>
    </row>
    <row r="60" spans="7:17" x14ac:dyDescent="0.2">
      <c r="G60" s="5"/>
      <c r="Q60" s="39"/>
    </row>
    <row r="61" spans="7:17" x14ac:dyDescent="0.2">
      <c r="G61" s="5"/>
      <c r="Q61" s="39"/>
    </row>
    <row r="62" spans="7:17" x14ac:dyDescent="0.2">
      <c r="G62" s="5"/>
      <c r="Q62" s="39"/>
    </row>
    <row r="63" spans="7:17" x14ac:dyDescent="0.2">
      <c r="G63" s="5"/>
      <c r="Q63" s="39"/>
    </row>
    <row r="64" spans="7:17" x14ac:dyDescent="0.2">
      <c r="G64" s="5"/>
      <c r="Q64" s="39"/>
    </row>
    <row r="65" spans="7:17" x14ac:dyDescent="0.2">
      <c r="G65" s="5"/>
      <c r="Q65" s="39"/>
    </row>
    <row r="66" spans="7:17" x14ac:dyDescent="0.2">
      <c r="G66" s="5"/>
      <c r="Q66" s="39"/>
    </row>
    <row r="67" spans="7:17" x14ac:dyDescent="0.2">
      <c r="G67" s="5"/>
      <c r="Q67" s="39"/>
    </row>
    <row r="68" spans="7:17" x14ac:dyDescent="0.2">
      <c r="G68" s="5"/>
      <c r="Q68" s="39"/>
    </row>
    <row r="69" spans="7:17" x14ac:dyDescent="0.2">
      <c r="G69" s="5"/>
      <c r="Q69" s="39"/>
    </row>
    <row r="70" spans="7:17" x14ac:dyDescent="0.2">
      <c r="G70" s="5"/>
      <c r="Q70" s="39"/>
    </row>
    <row r="71" spans="7:17" x14ac:dyDescent="0.2">
      <c r="G71" s="5"/>
      <c r="Q71" s="39"/>
    </row>
    <row r="72" spans="7:17" x14ac:dyDescent="0.2">
      <c r="G72" s="5"/>
      <c r="Q72" s="39"/>
    </row>
    <row r="73" spans="7:17" x14ac:dyDescent="0.2">
      <c r="G73" s="5"/>
      <c r="Q73" s="39"/>
    </row>
    <row r="74" spans="7:17" x14ac:dyDescent="0.2">
      <c r="G74" s="5"/>
      <c r="Q74" s="39"/>
    </row>
    <row r="75" spans="7:17" x14ac:dyDescent="0.2">
      <c r="G75" s="5"/>
      <c r="Q75" s="39"/>
    </row>
    <row r="76" spans="7:17" x14ac:dyDescent="0.2">
      <c r="G76" s="5"/>
      <c r="Q76" s="39"/>
    </row>
    <row r="77" spans="7:17" x14ac:dyDescent="0.2">
      <c r="G77" s="5"/>
      <c r="Q77" s="39"/>
    </row>
    <row r="78" spans="7:17" x14ac:dyDescent="0.2">
      <c r="G78" s="5"/>
      <c r="Q78" s="39"/>
    </row>
    <row r="79" spans="7:17" x14ac:dyDescent="0.2">
      <c r="G79" s="5"/>
      <c r="Q79" s="39"/>
    </row>
    <row r="80" spans="7:17" x14ac:dyDescent="0.2">
      <c r="G80" s="5"/>
      <c r="Q80" s="39"/>
    </row>
    <row r="81" spans="7:17" x14ac:dyDescent="0.2">
      <c r="G81" s="5"/>
      <c r="Q81" s="39"/>
    </row>
    <row r="82" spans="7:17" x14ac:dyDescent="0.2">
      <c r="G82" s="5"/>
      <c r="Q82" s="39"/>
    </row>
    <row r="83" spans="7:17" x14ac:dyDescent="0.2">
      <c r="G83" s="5"/>
      <c r="Q83" s="39"/>
    </row>
    <row r="84" spans="7:17" x14ac:dyDescent="0.2">
      <c r="G84" s="5"/>
      <c r="Q84" s="39"/>
    </row>
    <row r="85" spans="7:17" x14ac:dyDescent="0.2">
      <c r="G85" s="5"/>
      <c r="Q85" s="39"/>
    </row>
    <row r="86" spans="7:17" x14ac:dyDescent="0.2">
      <c r="G86" s="5"/>
      <c r="Q86" s="39"/>
    </row>
    <row r="87" spans="7:17" x14ac:dyDescent="0.2">
      <c r="G87" s="5"/>
      <c r="Q87" s="39"/>
    </row>
    <row r="88" spans="7:17" x14ac:dyDescent="0.2">
      <c r="G88" s="5"/>
      <c r="Q88" s="39"/>
    </row>
    <row r="89" spans="7:17" x14ac:dyDescent="0.2">
      <c r="G89" s="5"/>
      <c r="Q89" s="39"/>
    </row>
    <row r="90" spans="7:17" x14ac:dyDescent="0.2">
      <c r="G90" s="5"/>
      <c r="Q90" s="39"/>
    </row>
    <row r="91" spans="7:17" x14ac:dyDescent="0.2">
      <c r="G91" s="5"/>
      <c r="Q91" s="39"/>
    </row>
    <row r="92" spans="7:17" x14ac:dyDescent="0.2">
      <c r="G92" s="5"/>
      <c r="Q92" s="39"/>
    </row>
    <row r="93" spans="7:17" x14ac:dyDescent="0.2">
      <c r="G93" s="5"/>
      <c r="Q93" s="39"/>
    </row>
    <row r="94" spans="7:17" x14ac:dyDescent="0.2">
      <c r="G94" s="5"/>
      <c r="Q94" s="39"/>
    </row>
    <row r="95" spans="7:17" x14ac:dyDescent="0.2">
      <c r="G95" s="5"/>
      <c r="Q95" s="39"/>
    </row>
    <row r="96" spans="7:17" x14ac:dyDescent="0.2">
      <c r="G96" s="5"/>
      <c r="Q96" s="39"/>
    </row>
    <row r="97" spans="7:17" x14ac:dyDescent="0.2">
      <c r="G97" s="5"/>
      <c r="Q97" s="39"/>
    </row>
    <row r="98" spans="7:17" x14ac:dyDescent="0.2">
      <c r="G98" s="5"/>
      <c r="Q98" s="39"/>
    </row>
    <row r="99" spans="7:17" x14ac:dyDescent="0.2">
      <c r="G99" s="5"/>
      <c r="Q99" s="39"/>
    </row>
    <row r="100" spans="7:17" x14ac:dyDescent="0.2">
      <c r="G100" s="5"/>
      <c r="Q100" s="39"/>
    </row>
    <row r="101" spans="7:17" x14ac:dyDescent="0.2">
      <c r="G101" s="5"/>
      <c r="Q101" s="39"/>
    </row>
    <row r="102" spans="7:17" x14ac:dyDescent="0.2">
      <c r="G102" s="5"/>
      <c r="Q102" s="39"/>
    </row>
    <row r="103" spans="7:17" x14ac:dyDescent="0.2">
      <c r="G103" s="5"/>
      <c r="Q103" s="39"/>
    </row>
    <row r="104" spans="7:17" x14ac:dyDescent="0.2">
      <c r="G104" s="5"/>
      <c r="Q104" s="39"/>
    </row>
    <row r="105" spans="7:17" x14ac:dyDescent="0.2">
      <c r="G105" s="5"/>
      <c r="Q105" s="39"/>
    </row>
    <row r="106" spans="7:17" x14ac:dyDescent="0.2">
      <c r="G106" s="5"/>
      <c r="Q106" s="39"/>
    </row>
    <row r="107" spans="7:17" x14ac:dyDescent="0.2">
      <c r="G107" s="5"/>
      <c r="Q107" s="39"/>
    </row>
    <row r="108" spans="7:17" x14ac:dyDescent="0.2">
      <c r="G108" s="5"/>
      <c r="Q108" s="39"/>
    </row>
    <row r="109" spans="7:17" x14ac:dyDescent="0.2">
      <c r="G109" s="5"/>
      <c r="Q109" s="39"/>
    </row>
    <row r="110" spans="7:17" x14ac:dyDescent="0.2">
      <c r="G110" s="5"/>
      <c r="Q110" s="39"/>
    </row>
    <row r="111" spans="7:17" x14ac:dyDescent="0.2">
      <c r="G111" s="5"/>
      <c r="Q111" s="39"/>
    </row>
    <row r="112" spans="7:17" x14ac:dyDescent="0.2">
      <c r="G112" s="5"/>
      <c r="Q112" s="39"/>
    </row>
    <row r="113" spans="7:17" x14ac:dyDescent="0.2">
      <c r="G113" s="5"/>
      <c r="Q113" s="39"/>
    </row>
    <row r="114" spans="7:17" x14ac:dyDescent="0.2">
      <c r="G114" s="5"/>
      <c r="Q114" s="39"/>
    </row>
    <row r="115" spans="7:17" x14ac:dyDescent="0.2">
      <c r="G115" s="5"/>
      <c r="Q115" s="39"/>
    </row>
    <row r="116" spans="7:17" x14ac:dyDescent="0.2">
      <c r="G116" s="5"/>
      <c r="Q116" s="39"/>
    </row>
    <row r="117" spans="7:17" x14ac:dyDescent="0.2">
      <c r="G117" s="5"/>
      <c r="Q117" s="39"/>
    </row>
    <row r="118" spans="7:17" x14ac:dyDescent="0.2">
      <c r="G118" s="5"/>
      <c r="Q118" s="39"/>
    </row>
    <row r="119" spans="7:17" x14ac:dyDescent="0.2">
      <c r="G119" s="5"/>
      <c r="Q119" s="39"/>
    </row>
    <row r="120" spans="7:17" x14ac:dyDescent="0.2">
      <c r="G120" s="5"/>
      <c r="Q120" s="39"/>
    </row>
    <row r="121" spans="7:17" x14ac:dyDescent="0.2">
      <c r="G121" s="5"/>
      <c r="Q121" s="39"/>
    </row>
    <row r="122" spans="7:17" x14ac:dyDescent="0.2">
      <c r="G122" s="5"/>
      <c r="Q122" s="39"/>
    </row>
    <row r="123" spans="7:17" x14ac:dyDescent="0.2">
      <c r="G123" s="5"/>
      <c r="Q123" s="39"/>
    </row>
    <row r="124" spans="7:17" x14ac:dyDescent="0.2">
      <c r="G124" s="5"/>
      <c r="Q124" s="39"/>
    </row>
    <row r="125" spans="7:17" x14ac:dyDescent="0.2">
      <c r="G125" s="5"/>
      <c r="Q125" s="39"/>
    </row>
    <row r="126" spans="7:17" x14ac:dyDescent="0.2">
      <c r="G126" s="5"/>
      <c r="Q126" s="39"/>
    </row>
    <row r="127" spans="7:17" x14ac:dyDescent="0.2">
      <c r="G127" s="5"/>
      <c r="Q127" s="39"/>
    </row>
    <row r="128" spans="7:17" x14ac:dyDescent="0.2">
      <c r="G128" s="5"/>
      <c r="Q128" s="39"/>
    </row>
    <row r="129" spans="7:17" x14ac:dyDescent="0.2">
      <c r="G129" s="5"/>
      <c r="Q129" s="39"/>
    </row>
    <row r="130" spans="7:17" x14ac:dyDescent="0.2">
      <c r="G130" s="5"/>
      <c r="Q130" s="39"/>
    </row>
    <row r="131" spans="7:17" x14ac:dyDescent="0.2">
      <c r="G131" s="5"/>
      <c r="Q131" s="39"/>
    </row>
    <row r="132" spans="7:17" x14ac:dyDescent="0.2">
      <c r="G132" s="5"/>
      <c r="Q132" s="39"/>
    </row>
    <row r="133" spans="7:17" x14ac:dyDescent="0.2">
      <c r="G133" s="5"/>
      <c r="Q133" s="39"/>
    </row>
    <row r="134" spans="7:17" x14ac:dyDescent="0.2">
      <c r="G134" s="5"/>
      <c r="Q134" s="39"/>
    </row>
    <row r="135" spans="7:17" x14ac:dyDescent="0.2">
      <c r="G135" s="5"/>
      <c r="Q135" s="39"/>
    </row>
    <row r="136" spans="7:17" x14ac:dyDescent="0.2">
      <c r="G136" s="5"/>
      <c r="Q136" s="39"/>
    </row>
    <row r="137" spans="7:17" x14ac:dyDescent="0.2">
      <c r="G137" s="5"/>
      <c r="Q137" s="39"/>
    </row>
    <row r="138" spans="7:17" x14ac:dyDescent="0.2">
      <c r="G138" s="5"/>
      <c r="Q138" s="39"/>
    </row>
    <row r="139" spans="7:17" x14ac:dyDescent="0.2">
      <c r="G139" s="5"/>
      <c r="Q139" s="39"/>
    </row>
    <row r="140" spans="7:17" x14ac:dyDescent="0.2">
      <c r="G140" s="5"/>
      <c r="Q140" s="39"/>
    </row>
    <row r="141" spans="7:17" x14ac:dyDescent="0.2">
      <c r="G141" s="5"/>
      <c r="Q141" s="39"/>
    </row>
    <row r="142" spans="7:17" x14ac:dyDescent="0.2">
      <c r="G142" s="5"/>
      <c r="Q142" s="39"/>
    </row>
    <row r="143" spans="7:17" x14ac:dyDescent="0.2">
      <c r="G143" s="5"/>
      <c r="Q143" s="39"/>
    </row>
    <row r="144" spans="7:17" x14ac:dyDescent="0.2">
      <c r="G144" s="5"/>
      <c r="Q144" s="39"/>
    </row>
    <row r="145" spans="7:17" x14ac:dyDescent="0.2">
      <c r="G145" s="5"/>
      <c r="Q145" s="39"/>
    </row>
    <row r="146" spans="7:17" x14ac:dyDescent="0.2">
      <c r="G146" s="5"/>
      <c r="Q146" s="39"/>
    </row>
    <row r="147" spans="7:17" x14ac:dyDescent="0.2">
      <c r="G147" s="5"/>
      <c r="Q147" s="39"/>
    </row>
    <row r="148" spans="7:17" x14ac:dyDescent="0.2">
      <c r="G148" s="5"/>
      <c r="Q148" s="39"/>
    </row>
    <row r="149" spans="7:17" x14ac:dyDescent="0.2">
      <c r="G149" s="5"/>
      <c r="Q149" s="39"/>
    </row>
    <row r="150" spans="7:17" x14ac:dyDescent="0.2">
      <c r="G150" s="5"/>
      <c r="Q150" s="39"/>
    </row>
    <row r="151" spans="7:17" x14ac:dyDescent="0.2">
      <c r="G151" s="5"/>
      <c r="Q151" s="39"/>
    </row>
    <row r="152" spans="7:17" x14ac:dyDescent="0.2">
      <c r="G152" s="5"/>
      <c r="Q152" s="39"/>
    </row>
    <row r="153" spans="7:17" x14ac:dyDescent="0.2">
      <c r="G153" s="5"/>
      <c r="Q153" s="39"/>
    </row>
    <row r="154" spans="7:17" x14ac:dyDescent="0.2">
      <c r="G154" s="5"/>
      <c r="Q154" s="39"/>
    </row>
    <row r="155" spans="7:17" x14ac:dyDescent="0.2">
      <c r="G155" s="5"/>
      <c r="Q155" s="39"/>
    </row>
    <row r="156" spans="7:17" x14ac:dyDescent="0.2">
      <c r="G156" s="5"/>
      <c r="Q156" s="39"/>
    </row>
    <row r="157" spans="7:17" x14ac:dyDescent="0.2">
      <c r="G157" s="5"/>
      <c r="Q157" s="39"/>
    </row>
    <row r="158" spans="7:17" x14ac:dyDescent="0.2">
      <c r="G158" s="5"/>
      <c r="Q158" s="39"/>
    </row>
    <row r="159" spans="7:17" x14ac:dyDescent="0.2">
      <c r="G159" s="5"/>
      <c r="Q159" s="39"/>
    </row>
    <row r="160" spans="7:17" x14ac:dyDescent="0.2">
      <c r="G160" s="5"/>
      <c r="Q160" s="39"/>
    </row>
    <row r="161" spans="7:17" x14ac:dyDescent="0.2">
      <c r="G161" s="5"/>
      <c r="Q161" s="39"/>
    </row>
    <row r="162" spans="7:17" x14ac:dyDescent="0.2">
      <c r="G162" s="5"/>
      <c r="Q162" s="39"/>
    </row>
    <row r="163" spans="7:17" x14ac:dyDescent="0.2">
      <c r="G163" s="5"/>
      <c r="Q163" s="39"/>
    </row>
    <row r="164" spans="7:17" x14ac:dyDescent="0.2">
      <c r="G164" s="5"/>
      <c r="Q164" s="39"/>
    </row>
    <row r="165" spans="7:17" x14ac:dyDescent="0.2">
      <c r="G165" s="5"/>
      <c r="Q165" s="39"/>
    </row>
    <row r="166" spans="7:17" x14ac:dyDescent="0.2">
      <c r="G166" s="5"/>
      <c r="Q166" s="39"/>
    </row>
    <row r="167" spans="7:17" x14ac:dyDescent="0.2">
      <c r="G167" s="5"/>
      <c r="Q167" s="39"/>
    </row>
    <row r="168" spans="7:17" x14ac:dyDescent="0.2">
      <c r="G168" s="5"/>
      <c r="Q168" s="39"/>
    </row>
    <row r="169" spans="7:17" x14ac:dyDescent="0.2">
      <c r="G169" s="5"/>
      <c r="Q169" s="39"/>
    </row>
    <row r="170" spans="7:17" x14ac:dyDescent="0.2">
      <c r="G170" s="5"/>
      <c r="Q170" s="39"/>
    </row>
    <row r="171" spans="7:17" x14ac:dyDescent="0.2">
      <c r="G171" s="5"/>
      <c r="Q171" s="39"/>
    </row>
    <row r="172" spans="7:17" x14ac:dyDescent="0.2">
      <c r="G172" s="5"/>
      <c r="Q172" s="39"/>
    </row>
    <row r="173" spans="7:17" x14ac:dyDescent="0.2">
      <c r="G173" s="5"/>
      <c r="Q173" s="39"/>
    </row>
    <row r="174" spans="7:17" x14ac:dyDescent="0.2">
      <c r="G174" s="5"/>
      <c r="Q174" s="39"/>
    </row>
    <row r="175" spans="7:17" x14ac:dyDescent="0.2">
      <c r="G175" s="5"/>
      <c r="Q175" s="39"/>
    </row>
    <row r="176" spans="7:17" x14ac:dyDescent="0.2">
      <c r="G176" s="5"/>
      <c r="Q176" s="39"/>
    </row>
    <row r="177" spans="7:17" x14ac:dyDescent="0.2">
      <c r="G177" s="5"/>
      <c r="Q177" s="39"/>
    </row>
    <row r="178" spans="7:17" x14ac:dyDescent="0.2">
      <c r="G178" s="5"/>
      <c r="Q178" s="39"/>
    </row>
    <row r="179" spans="7:17" x14ac:dyDescent="0.2">
      <c r="G179" s="5"/>
      <c r="Q179" s="39"/>
    </row>
    <row r="180" spans="7:17" x14ac:dyDescent="0.2">
      <c r="G180" s="5"/>
      <c r="Q180" s="39"/>
    </row>
    <row r="181" spans="7:17" x14ac:dyDescent="0.2">
      <c r="G181" s="5"/>
      <c r="Q181" s="39"/>
    </row>
    <row r="182" spans="7:17" x14ac:dyDescent="0.2">
      <c r="G182" s="5"/>
      <c r="Q182" s="39"/>
    </row>
    <row r="183" spans="7:17" x14ac:dyDescent="0.2">
      <c r="G183" s="5"/>
      <c r="Q183" s="39"/>
    </row>
    <row r="184" spans="7:17" x14ac:dyDescent="0.2">
      <c r="G184" s="5"/>
      <c r="Q184" s="39"/>
    </row>
    <row r="185" spans="7:17" x14ac:dyDescent="0.2">
      <c r="G185" s="5"/>
      <c r="Q185" s="39"/>
    </row>
    <row r="186" spans="7:17" x14ac:dyDescent="0.2">
      <c r="G186" s="5"/>
      <c r="Q186" s="39"/>
    </row>
    <row r="187" spans="7:17" x14ac:dyDescent="0.2">
      <c r="G187" s="5"/>
      <c r="Q187" s="39"/>
    </row>
    <row r="188" spans="7:17" x14ac:dyDescent="0.2">
      <c r="G188" s="5"/>
      <c r="Q188" s="39"/>
    </row>
    <row r="189" spans="7:17" x14ac:dyDescent="0.2">
      <c r="G189" s="5"/>
      <c r="Q189" s="39"/>
    </row>
    <row r="190" spans="7:17" x14ac:dyDescent="0.2">
      <c r="G190" s="5"/>
      <c r="Q190" s="39"/>
    </row>
    <row r="191" spans="7:17" x14ac:dyDescent="0.2">
      <c r="G191" s="5"/>
      <c r="Q191" s="39"/>
    </row>
    <row r="192" spans="7:17" x14ac:dyDescent="0.2">
      <c r="G192" s="5"/>
      <c r="Q192" s="39"/>
    </row>
    <row r="193" spans="7:17" x14ac:dyDescent="0.2">
      <c r="G193" s="5"/>
      <c r="Q193" s="39"/>
    </row>
    <row r="194" spans="7:17" x14ac:dyDescent="0.2">
      <c r="G194" s="5"/>
      <c r="Q194" s="39"/>
    </row>
    <row r="195" spans="7:17" x14ac:dyDescent="0.2">
      <c r="G195" s="5"/>
      <c r="Q195" s="39"/>
    </row>
    <row r="196" spans="7:17" x14ac:dyDescent="0.2">
      <c r="G196" s="5"/>
      <c r="Q196" s="39"/>
    </row>
    <row r="197" spans="7:17" x14ac:dyDescent="0.2">
      <c r="G197" s="5"/>
      <c r="Q197" s="39"/>
    </row>
    <row r="198" spans="7:17" x14ac:dyDescent="0.2">
      <c r="G198" s="5"/>
      <c r="Q198" s="39"/>
    </row>
  </sheetData>
  <phoneticPr fontId="0" type="noConversion"/>
  <conditionalFormatting sqref="J5:J38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Q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" width="9.140625" style="39"/>
    <col min="17" max="17" width="11.5703125" style="5" customWidth="1"/>
    <col min="18" max="16384" width="9.140625" style="39"/>
  </cols>
  <sheetData>
    <row r="1" spans="1:17" s="37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72" t="s">
        <v>51</v>
      </c>
    </row>
    <row r="2" spans="1:17" s="37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73"/>
    </row>
    <row r="3" spans="1:17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  <c r="Q3" s="39"/>
    </row>
    <row r="4" spans="1:17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40"/>
      <c r="Q4" s="39"/>
    </row>
    <row r="5" spans="1:17" ht="14.1" customHeight="1" x14ac:dyDescent="0.2">
      <c r="A5" s="41" t="s">
        <v>4</v>
      </c>
      <c r="B5" s="41">
        <v>682932</v>
      </c>
      <c r="C5" s="41">
        <v>681000</v>
      </c>
      <c r="D5" s="41">
        <v>740348</v>
      </c>
      <c r="E5" s="41">
        <v>792464</v>
      </c>
      <c r="F5" s="46">
        <v>793823</v>
      </c>
      <c r="G5" s="42">
        <f t="shared" ref="G5" si="0">IF(E5&gt;0,F5/E5-1,"-")</f>
        <v>1.7149043994426627E-3</v>
      </c>
      <c r="H5" s="43">
        <f t="shared" ref="H5" si="1">IF(B5&gt;0,((F5/B5)^(1/4)-1),"-")</f>
        <v>3.8332753513580231E-2</v>
      </c>
      <c r="I5" s="44" t="s">
        <v>5</v>
      </c>
      <c r="J5" s="45"/>
      <c r="Q5" s="39"/>
    </row>
    <row r="6" spans="1:17" ht="14.1" customHeight="1" x14ac:dyDescent="0.2">
      <c r="A6" s="46" t="s">
        <v>8</v>
      </c>
      <c r="B6" s="46">
        <v>285212</v>
      </c>
      <c r="C6" s="46">
        <v>279860</v>
      </c>
      <c r="D6" s="46">
        <v>295809</v>
      </c>
      <c r="E6" s="46">
        <v>300769</v>
      </c>
      <c r="F6" s="46">
        <v>303330</v>
      </c>
      <c r="G6" s="42">
        <f t="shared" ref="G6:G38" si="2">IF(E6&gt;0,F6/E6-1,"-")</f>
        <v>8.5148402927164302E-3</v>
      </c>
      <c r="H6" s="43">
        <f t="shared" ref="H6:H38" si="3">IF(B6&gt;0,((F6/B6)^(1/4)-1),"-")</f>
        <v>1.5516286269450008E-2</v>
      </c>
      <c r="I6" s="47" t="s">
        <v>9</v>
      </c>
      <c r="J6" s="45"/>
      <c r="Q6" s="39"/>
    </row>
    <row r="7" spans="1:17" ht="14.1" customHeight="1" x14ac:dyDescent="0.2">
      <c r="A7" s="46" t="s">
        <v>10</v>
      </c>
      <c r="B7" s="46">
        <v>126047</v>
      </c>
      <c r="C7" s="46">
        <v>126002</v>
      </c>
      <c r="D7" s="46">
        <v>130794</v>
      </c>
      <c r="E7" s="46">
        <v>140096</v>
      </c>
      <c r="F7" s="46">
        <v>137670</v>
      </c>
      <c r="G7" s="42">
        <f t="shared" si="2"/>
        <v>-1.7316697121973479E-2</v>
      </c>
      <c r="H7" s="43">
        <f t="shared" si="3"/>
        <v>2.2296089883809156E-2</v>
      </c>
      <c r="I7" s="47" t="s">
        <v>11</v>
      </c>
      <c r="J7" s="45"/>
      <c r="Q7" s="39"/>
    </row>
    <row r="8" spans="1:17" ht="14.1" customHeight="1" x14ac:dyDescent="0.2">
      <c r="A8" s="46" t="s">
        <v>6</v>
      </c>
      <c r="B8" s="46">
        <v>81230</v>
      </c>
      <c r="C8" s="46">
        <v>76065</v>
      </c>
      <c r="D8" s="46">
        <v>76631</v>
      </c>
      <c r="E8" s="46">
        <v>81788</v>
      </c>
      <c r="F8" s="46">
        <v>82300</v>
      </c>
      <c r="G8" s="42">
        <f t="shared" si="2"/>
        <v>6.2600870543356724E-3</v>
      </c>
      <c r="H8" s="43">
        <f t="shared" si="3"/>
        <v>3.2769752371408778E-3</v>
      </c>
      <c r="I8" s="47" t="s">
        <v>7</v>
      </c>
      <c r="J8" s="45"/>
      <c r="Q8" s="39"/>
    </row>
    <row r="9" spans="1:17" ht="14.1" customHeight="1" x14ac:dyDescent="0.2">
      <c r="A9" s="46" t="s">
        <v>14</v>
      </c>
      <c r="B9" s="46">
        <v>115959</v>
      </c>
      <c r="C9" s="46">
        <v>98095</v>
      </c>
      <c r="D9" s="46">
        <v>101588</v>
      </c>
      <c r="E9" s="46">
        <v>98621</v>
      </c>
      <c r="F9" s="46">
        <v>106582</v>
      </c>
      <c r="G9" s="42">
        <f t="shared" si="2"/>
        <v>8.0723172549457045E-2</v>
      </c>
      <c r="H9" s="43">
        <f t="shared" si="3"/>
        <v>-2.0859868787556968E-2</v>
      </c>
      <c r="I9" s="47" t="s">
        <v>15</v>
      </c>
      <c r="J9" s="45"/>
      <c r="Q9" s="39"/>
    </row>
    <row r="10" spans="1:17" ht="14.1" customHeight="1" x14ac:dyDescent="0.2">
      <c r="A10" s="46" t="s">
        <v>25</v>
      </c>
      <c r="B10" s="46">
        <v>2714</v>
      </c>
      <c r="C10" s="46">
        <v>1892</v>
      </c>
      <c r="D10" s="46">
        <v>3044</v>
      </c>
      <c r="E10" s="46">
        <v>3059</v>
      </c>
      <c r="F10" s="46">
        <v>3975</v>
      </c>
      <c r="G10" s="42">
        <f t="shared" si="2"/>
        <v>0.29944426283099057</v>
      </c>
      <c r="H10" s="43">
        <f t="shared" si="3"/>
        <v>0.10009913302269924</v>
      </c>
      <c r="I10" s="47" t="s">
        <v>26</v>
      </c>
      <c r="J10" s="45"/>
      <c r="Q10" s="39"/>
    </row>
    <row r="11" spans="1:17" ht="14.1" customHeight="1" x14ac:dyDescent="0.2">
      <c r="A11" s="46" t="s">
        <v>16</v>
      </c>
      <c r="B11" s="46">
        <v>4229</v>
      </c>
      <c r="C11" s="46">
        <v>4304</v>
      </c>
      <c r="D11" s="46">
        <v>4297</v>
      </c>
      <c r="E11" s="46">
        <v>4385</v>
      </c>
      <c r="F11" s="46">
        <v>5781</v>
      </c>
      <c r="G11" s="42">
        <f t="shared" si="2"/>
        <v>0.31835803876852897</v>
      </c>
      <c r="H11" s="43">
        <f t="shared" si="3"/>
        <v>8.1287845102724132E-2</v>
      </c>
      <c r="I11" s="47" t="s">
        <v>17</v>
      </c>
      <c r="J11" s="45"/>
      <c r="Q11" s="39"/>
    </row>
    <row r="12" spans="1:17" ht="14.1" customHeight="1" x14ac:dyDescent="0.2">
      <c r="A12" s="46" t="s">
        <v>18</v>
      </c>
      <c r="B12" s="46">
        <v>7276</v>
      </c>
      <c r="C12" s="46">
        <v>5646</v>
      </c>
      <c r="D12" s="46">
        <v>7147</v>
      </c>
      <c r="E12" s="46">
        <v>5997</v>
      </c>
      <c r="F12" s="46">
        <v>6394</v>
      </c>
      <c r="G12" s="42">
        <f t="shared" si="2"/>
        <v>6.6199766549941641E-2</v>
      </c>
      <c r="H12" s="43">
        <f t="shared" si="3"/>
        <v>-3.178906027351891E-2</v>
      </c>
      <c r="I12" s="47" t="s">
        <v>19</v>
      </c>
      <c r="J12" s="45"/>
      <c r="Q12" s="39"/>
    </row>
    <row r="13" spans="1:17" ht="14.1" customHeight="1" x14ac:dyDescent="0.2">
      <c r="A13" s="46" t="s">
        <v>27</v>
      </c>
      <c r="B13" s="46">
        <v>21566</v>
      </c>
      <c r="C13" s="46">
        <v>12481</v>
      </c>
      <c r="D13" s="46">
        <v>19993</v>
      </c>
      <c r="E13" s="46">
        <v>16790</v>
      </c>
      <c r="F13" s="46">
        <v>21452</v>
      </c>
      <c r="G13" s="42">
        <f t="shared" si="2"/>
        <v>0.27766527695056586</v>
      </c>
      <c r="H13" s="43">
        <f t="shared" si="3"/>
        <v>-1.3241523703672042E-3</v>
      </c>
      <c r="I13" s="47" t="s">
        <v>28</v>
      </c>
      <c r="J13" s="45"/>
      <c r="Q13" s="39"/>
    </row>
    <row r="14" spans="1:17" ht="14.1" customHeight="1" x14ac:dyDescent="0.2">
      <c r="A14" s="46" t="s">
        <v>29</v>
      </c>
      <c r="B14" s="46">
        <v>3331</v>
      </c>
      <c r="C14" s="46">
        <v>2794</v>
      </c>
      <c r="D14" s="46">
        <v>4480</v>
      </c>
      <c r="E14" s="46">
        <v>3727</v>
      </c>
      <c r="F14" s="46">
        <v>4029</v>
      </c>
      <c r="G14" s="42">
        <f t="shared" si="2"/>
        <v>8.1030319291655495E-2</v>
      </c>
      <c r="H14" s="43">
        <f t="shared" si="3"/>
        <v>4.8710602296489602E-2</v>
      </c>
      <c r="I14" s="47" t="s">
        <v>29</v>
      </c>
      <c r="J14" s="45"/>
      <c r="Q14" s="39"/>
    </row>
    <row r="15" spans="1:17" ht="14.1" customHeight="1" x14ac:dyDescent="0.2">
      <c r="A15" s="46" t="s">
        <v>12</v>
      </c>
      <c r="B15" s="46">
        <v>28374</v>
      </c>
      <c r="C15" s="46">
        <v>22685</v>
      </c>
      <c r="D15" s="46">
        <v>25453</v>
      </c>
      <c r="E15" s="46">
        <v>25415</v>
      </c>
      <c r="F15" s="46">
        <v>28252</v>
      </c>
      <c r="G15" s="42">
        <f t="shared" si="2"/>
        <v>0.11162699193389725</v>
      </c>
      <c r="H15" s="43">
        <f t="shared" si="3"/>
        <v>-1.0766653153162498E-3</v>
      </c>
      <c r="I15" s="47" t="s">
        <v>13</v>
      </c>
      <c r="J15" s="45"/>
      <c r="Q15" s="39"/>
    </row>
    <row r="16" spans="1:17" ht="14.1" customHeight="1" x14ac:dyDescent="0.2">
      <c r="A16" s="46" t="s">
        <v>23</v>
      </c>
      <c r="B16" s="46">
        <v>36945</v>
      </c>
      <c r="C16" s="46">
        <v>37007</v>
      </c>
      <c r="D16" s="46">
        <v>43802</v>
      </c>
      <c r="E16" s="46">
        <v>47081</v>
      </c>
      <c r="F16" s="46">
        <v>47520</v>
      </c>
      <c r="G16" s="42">
        <f t="shared" si="2"/>
        <v>9.3243558972833096E-3</v>
      </c>
      <c r="H16" s="43">
        <f t="shared" si="3"/>
        <v>6.4952384426754772E-2</v>
      </c>
      <c r="I16" s="47" t="s">
        <v>24</v>
      </c>
      <c r="J16" s="45"/>
      <c r="Q16" s="39"/>
    </row>
    <row r="17" spans="1:17" ht="14.1" customHeight="1" x14ac:dyDescent="0.2">
      <c r="A17" s="46" t="s">
        <v>22</v>
      </c>
      <c r="B17" s="46">
        <v>4904</v>
      </c>
      <c r="C17" s="46">
        <v>3303</v>
      </c>
      <c r="D17" s="46">
        <v>3018</v>
      </c>
      <c r="E17" s="46">
        <v>4728</v>
      </c>
      <c r="F17" s="46">
        <v>4497</v>
      </c>
      <c r="G17" s="42">
        <f t="shared" si="2"/>
        <v>-4.8857868020304562E-2</v>
      </c>
      <c r="H17" s="43">
        <f t="shared" si="3"/>
        <v>-2.1427275730794504E-2</v>
      </c>
      <c r="I17" s="47" t="s">
        <v>22</v>
      </c>
      <c r="J17" s="45"/>
      <c r="Q17" s="39"/>
    </row>
    <row r="18" spans="1:17" ht="14.1" customHeight="1" x14ac:dyDescent="0.2">
      <c r="A18" s="46" t="s">
        <v>20</v>
      </c>
      <c r="B18" s="46">
        <v>2220</v>
      </c>
      <c r="C18" s="46">
        <v>2234</v>
      </c>
      <c r="D18" s="46">
        <v>2740</v>
      </c>
      <c r="E18" s="46">
        <v>3184</v>
      </c>
      <c r="F18" s="46">
        <v>2300</v>
      </c>
      <c r="G18" s="42">
        <f t="shared" si="2"/>
        <v>-0.27763819095477382</v>
      </c>
      <c r="H18" s="43">
        <f t="shared" si="3"/>
        <v>8.889763077109647E-3</v>
      </c>
      <c r="I18" s="47" t="s">
        <v>21</v>
      </c>
      <c r="J18" s="45"/>
      <c r="Q18" s="39"/>
    </row>
    <row r="19" spans="1:17" ht="14.1" customHeight="1" x14ac:dyDescent="0.2">
      <c r="A19" s="46" t="s">
        <v>30</v>
      </c>
      <c r="B19" s="46">
        <v>5071</v>
      </c>
      <c r="C19" s="46">
        <v>6531</v>
      </c>
      <c r="D19" s="46">
        <v>5722</v>
      </c>
      <c r="E19" s="46">
        <v>4154</v>
      </c>
      <c r="F19" s="46">
        <v>5893</v>
      </c>
      <c r="G19" s="42">
        <f t="shared" si="2"/>
        <v>0.4186326432354357</v>
      </c>
      <c r="H19" s="43">
        <f t="shared" si="3"/>
        <v>3.8270961162585548E-2</v>
      </c>
      <c r="I19" s="47" t="s">
        <v>31</v>
      </c>
      <c r="J19" s="45"/>
      <c r="Q19" s="39"/>
    </row>
    <row r="20" spans="1:17" ht="14.1" customHeight="1" x14ac:dyDescent="0.2">
      <c r="A20" s="46" t="s">
        <v>77</v>
      </c>
      <c r="B20" s="46">
        <v>17826</v>
      </c>
      <c r="C20" s="46">
        <v>17080</v>
      </c>
      <c r="D20" s="46">
        <v>23581</v>
      </c>
      <c r="E20" s="46">
        <v>26476</v>
      </c>
      <c r="F20" s="46">
        <v>28926</v>
      </c>
      <c r="G20" s="42">
        <f t="shared" si="2"/>
        <v>9.2536636954222651E-2</v>
      </c>
      <c r="H20" s="43">
        <f t="shared" si="3"/>
        <v>0.12864826920335126</v>
      </c>
      <c r="I20" s="47" t="s">
        <v>78</v>
      </c>
      <c r="J20" s="45"/>
      <c r="Q20" s="39"/>
    </row>
    <row r="21" spans="1:17" ht="14.1" customHeight="1" x14ac:dyDescent="0.2">
      <c r="A21" s="46" t="s">
        <v>87</v>
      </c>
      <c r="B21" s="46">
        <v>4985</v>
      </c>
      <c r="C21" s="46">
        <v>6205</v>
      </c>
      <c r="D21" s="46">
        <v>6529</v>
      </c>
      <c r="E21" s="46">
        <v>6835</v>
      </c>
      <c r="F21" s="46">
        <v>8114</v>
      </c>
      <c r="G21" s="42">
        <f t="shared" si="2"/>
        <v>0.187125091441112</v>
      </c>
      <c r="H21" s="43">
        <f t="shared" si="3"/>
        <v>0.12951618971018086</v>
      </c>
      <c r="I21" s="47" t="s">
        <v>36</v>
      </c>
      <c r="J21" s="45"/>
      <c r="Q21" s="39"/>
    </row>
    <row r="22" spans="1:17" ht="14.1" customHeight="1" x14ac:dyDescent="0.2">
      <c r="A22" s="46" t="s">
        <v>79</v>
      </c>
      <c r="B22" s="46">
        <v>3205</v>
      </c>
      <c r="C22" s="46">
        <v>3234</v>
      </c>
      <c r="D22" s="46">
        <v>2934</v>
      </c>
      <c r="E22" s="46">
        <v>5174</v>
      </c>
      <c r="F22" s="46">
        <v>10418</v>
      </c>
      <c r="G22" s="42">
        <f t="shared" si="2"/>
        <v>1.0135291843834557</v>
      </c>
      <c r="H22" s="43">
        <f t="shared" si="3"/>
        <v>0.34273119818635522</v>
      </c>
      <c r="I22" s="47" t="s">
        <v>80</v>
      </c>
      <c r="J22" s="45"/>
      <c r="Q22" s="39"/>
    </row>
    <row r="23" spans="1:17" ht="14.1" customHeight="1" x14ac:dyDescent="0.2">
      <c r="A23" s="46" t="s">
        <v>114</v>
      </c>
      <c r="B23" s="46">
        <v>7040</v>
      </c>
      <c r="C23" s="46">
        <v>3359</v>
      </c>
      <c r="D23" s="46">
        <v>4600</v>
      </c>
      <c r="E23" s="46">
        <v>5485</v>
      </c>
      <c r="F23" s="46">
        <v>4759</v>
      </c>
      <c r="G23" s="42">
        <f t="shared" ref="G23" si="4">IF(E23&gt;0,F23/E23-1,"-")</f>
        <v>-0.13236098450319056</v>
      </c>
      <c r="H23" s="43">
        <f t="shared" ref="H23" si="5">IF(B23&gt;0,((F23/B23)^(1/4)-1),"-")</f>
        <v>-9.3253764082467661E-2</v>
      </c>
      <c r="I23" s="47" t="s">
        <v>117</v>
      </c>
      <c r="J23" s="45"/>
      <c r="Q23" s="39"/>
    </row>
    <row r="24" spans="1:17" ht="14.1" customHeight="1" x14ac:dyDescent="0.2">
      <c r="A24" s="46" t="s">
        <v>32</v>
      </c>
      <c r="B24" s="46">
        <v>3301</v>
      </c>
      <c r="C24" s="46">
        <v>2910</v>
      </c>
      <c r="D24" s="46">
        <v>3012</v>
      </c>
      <c r="E24" s="46">
        <v>4066</v>
      </c>
      <c r="F24" s="46">
        <v>4463</v>
      </c>
      <c r="G24" s="42">
        <f t="shared" si="2"/>
        <v>9.7638957206099386E-2</v>
      </c>
      <c r="H24" s="43">
        <f t="shared" si="3"/>
        <v>7.831424043452162E-2</v>
      </c>
      <c r="I24" s="47" t="s">
        <v>33</v>
      </c>
      <c r="J24" s="45"/>
      <c r="Q24" s="39"/>
    </row>
    <row r="25" spans="1:17" ht="14.1" customHeight="1" x14ac:dyDescent="0.2">
      <c r="A25" s="46" t="s">
        <v>34</v>
      </c>
      <c r="B25" s="46">
        <v>8195</v>
      </c>
      <c r="C25" s="46">
        <v>8051</v>
      </c>
      <c r="D25" s="46">
        <v>8441</v>
      </c>
      <c r="E25" s="46">
        <v>9905</v>
      </c>
      <c r="F25" s="46">
        <v>10737</v>
      </c>
      <c r="G25" s="42">
        <f t="shared" si="2"/>
        <v>8.399798081776888E-2</v>
      </c>
      <c r="H25" s="43">
        <f t="shared" si="3"/>
        <v>6.9876131761891669E-2</v>
      </c>
      <c r="I25" s="47" t="s">
        <v>35</v>
      </c>
      <c r="J25" s="45"/>
      <c r="Q25" s="39"/>
    </row>
    <row r="26" spans="1:17" ht="14.1" customHeight="1" x14ac:dyDescent="0.2">
      <c r="A26" s="46" t="s">
        <v>37</v>
      </c>
      <c r="B26" s="46">
        <v>6035</v>
      </c>
      <c r="C26" s="46">
        <v>4872</v>
      </c>
      <c r="D26" s="46">
        <v>5874</v>
      </c>
      <c r="E26" s="46">
        <v>8591</v>
      </c>
      <c r="F26" s="46">
        <v>8844</v>
      </c>
      <c r="G26" s="42">
        <f t="shared" si="2"/>
        <v>2.9449423815621101E-2</v>
      </c>
      <c r="H26" s="43">
        <f t="shared" si="3"/>
        <v>0.10025376880540415</v>
      </c>
      <c r="I26" s="47" t="s">
        <v>38</v>
      </c>
      <c r="J26" s="45"/>
      <c r="Q26" s="39"/>
    </row>
    <row r="27" spans="1:17" ht="14.1" customHeight="1" x14ac:dyDescent="0.2">
      <c r="A27" s="46" t="s">
        <v>39</v>
      </c>
      <c r="B27" s="46">
        <v>28906</v>
      </c>
      <c r="C27" s="46">
        <v>28890</v>
      </c>
      <c r="D27" s="46">
        <v>30534</v>
      </c>
      <c r="E27" s="46">
        <v>34761</v>
      </c>
      <c r="F27" s="46">
        <v>38679</v>
      </c>
      <c r="G27" s="42">
        <f t="shared" si="2"/>
        <v>0.11271252265469922</v>
      </c>
      <c r="H27" s="43">
        <f t="shared" si="3"/>
        <v>7.552821938426435E-2</v>
      </c>
      <c r="I27" s="47" t="s">
        <v>40</v>
      </c>
      <c r="J27" s="45"/>
      <c r="Q27" s="39"/>
    </row>
    <row r="28" spans="1:17" ht="14.1" customHeight="1" x14ac:dyDescent="0.2">
      <c r="A28" s="46" t="s">
        <v>41</v>
      </c>
      <c r="B28" s="46">
        <v>5519</v>
      </c>
      <c r="C28" s="46">
        <v>4741</v>
      </c>
      <c r="D28" s="46">
        <v>5305</v>
      </c>
      <c r="E28" s="46">
        <v>5716</v>
      </c>
      <c r="F28" s="46">
        <v>6074</v>
      </c>
      <c r="G28" s="42">
        <f t="shared" si="2"/>
        <v>6.2631210636808987E-2</v>
      </c>
      <c r="H28" s="43">
        <f t="shared" si="3"/>
        <v>2.4244400539605637E-2</v>
      </c>
      <c r="I28" s="47" t="s">
        <v>41</v>
      </c>
      <c r="J28" s="45"/>
      <c r="Q28" s="39"/>
    </row>
    <row r="29" spans="1:17" ht="14.1" customHeight="1" x14ac:dyDescent="0.2">
      <c r="A29" s="46" t="s">
        <v>42</v>
      </c>
      <c r="B29" s="46">
        <v>7874</v>
      </c>
      <c r="C29" s="46">
        <v>5593</v>
      </c>
      <c r="D29" s="46">
        <v>4682</v>
      </c>
      <c r="E29" s="46">
        <v>4912</v>
      </c>
      <c r="F29" s="46">
        <v>5702</v>
      </c>
      <c r="G29" s="42">
        <f t="shared" si="2"/>
        <v>0.16083061889250816</v>
      </c>
      <c r="H29" s="43">
        <f t="shared" si="3"/>
        <v>-7.7517893965138307E-2</v>
      </c>
      <c r="I29" s="47" t="s">
        <v>42</v>
      </c>
      <c r="J29" s="45"/>
      <c r="Q29" s="39"/>
    </row>
    <row r="30" spans="1:17" ht="14.1" customHeight="1" x14ac:dyDescent="0.2">
      <c r="A30" s="46" t="s">
        <v>81</v>
      </c>
      <c r="B30" s="46">
        <v>3134</v>
      </c>
      <c r="C30" s="46">
        <v>3444</v>
      </c>
      <c r="D30" s="46">
        <v>3876</v>
      </c>
      <c r="E30" s="46">
        <v>5220</v>
      </c>
      <c r="F30" s="46">
        <v>6017</v>
      </c>
      <c r="G30" s="42">
        <f t="shared" si="2"/>
        <v>0.15268199233716473</v>
      </c>
      <c r="H30" s="43">
        <f t="shared" si="3"/>
        <v>0.17711868854106205</v>
      </c>
      <c r="I30" s="47" t="s">
        <v>81</v>
      </c>
      <c r="J30" s="45"/>
      <c r="Q30" s="39"/>
    </row>
    <row r="31" spans="1:17" ht="14.1" customHeight="1" x14ac:dyDescent="0.2">
      <c r="A31" s="46" t="s">
        <v>82</v>
      </c>
      <c r="B31" s="46">
        <v>5189</v>
      </c>
      <c r="C31" s="46">
        <v>3368</v>
      </c>
      <c r="D31" s="46">
        <v>5308</v>
      </c>
      <c r="E31" s="46">
        <v>5266</v>
      </c>
      <c r="F31" s="46">
        <v>6104</v>
      </c>
      <c r="G31" s="42">
        <f t="shared" si="2"/>
        <v>0.15913406760349402</v>
      </c>
      <c r="H31" s="43">
        <f t="shared" si="3"/>
        <v>4.1436305557721376E-2</v>
      </c>
      <c r="I31" s="47" t="s">
        <v>82</v>
      </c>
      <c r="J31" s="45"/>
      <c r="Q31" s="39"/>
    </row>
    <row r="32" spans="1:17" ht="14.1" customHeight="1" x14ac:dyDescent="0.2">
      <c r="A32" s="46" t="s">
        <v>83</v>
      </c>
      <c r="B32" s="46">
        <v>4184</v>
      </c>
      <c r="C32" s="46">
        <v>3201</v>
      </c>
      <c r="D32" s="46">
        <v>3114</v>
      </c>
      <c r="E32" s="46">
        <v>2163</v>
      </c>
      <c r="F32" s="46">
        <v>2206</v>
      </c>
      <c r="G32" s="42">
        <f t="shared" si="2"/>
        <v>1.987979657882577E-2</v>
      </c>
      <c r="H32" s="43">
        <f t="shared" si="3"/>
        <v>-0.14787470361693278</v>
      </c>
      <c r="I32" s="47" t="s">
        <v>84</v>
      </c>
      <c r="J32" s="45"/>
      <c r="Q32" s="39"/>
    </row>
    <row r="33" spans="1:17" ht="14.1" customHeight="1" x14ac:dyDescent="0.2">
      <c r="A33" s="46" t="s">
        <v>85</v>
      </c>
      <c r="B33" s="46">
        <v>2756</v>
      </c>
      <c r="C33" s="46">
        <v>2608</v>
      </c>
      <c r="D33" s="46">
        <v>3545</v>
      </c>
      <c r="E33" s="46">
        <v>3074</v>
      </c>
      <c r="F33" s="46">
        <v>4162</v>
      </c>
      <c r="G33" s="42">
        <f t="shared" si="2"/>
        <v>0.35393623942745611</v>
      </c>
      <c r="H33" s="43">
        <f t="shared" si="3"/>
        <v>0.10855109596730816</v>
      </c>
      <c r="I33" s="47" t="s">
        <v>86</v>
      </c>
      <c r="J33" s="45"/>
      <c r="Q33" s="39"/>
    </row>
    <row r="34" spans="1:17" ht="14.1" customHeight="1" x14ac:dyDescent="0.2">
      <c r="A34" s="46" t="s">
        <v>115</v>
      </c>
      <c r="B34" s="46">
        <v>3554</v>
      </c>
      <c r="C34" s="46">
        <v>3193</v>
      </c>
      <c r="D34" s="46">
        <v>4951</v>
      </c>
      <c r="E34" s="46">
        <v>6205</v>
      </c>
      <c r="F34" s="46">
        <v>7865</v>
      </c>
      <c r="G34" s="42">
        <f t="shared" ref="G34:G35" si="6">IF(E34&gt;0,F34/E34-1,"-")</f>
        <v>0.26752618855761479</v>
      </c>
      <c r="H34" s="43">
        <f t="shared" ref="H34:H35" si="7">IF(B34&gt;0,((F34/B34)^(1/4)-1),"-")</f>
        <v>0.21967838079857005</v>
      </c>
      <c r="I34" s="47" t="s">
        <v>118</v>
      </c>
      <c r="J34" s="45"/>
      <c r="Q34" s="39"/>
    </row>
    <row r="35" spans="1:17" ht="14.1" customHeight="1" x14ac:dyDescent="0.2">
      <c r="A35" s="46" t="s">
        <v>116</v>
      </c>
      <c r="B35" s="46">
        <v>3089</v>
      </c>
      <c r="C35" s="46">
        <v>1928</v>
      </c>
      <c r="D35" s="46">
        <v>3322</v>
      </c>
      <c r="E35" s="46">
        <v>3550</v>
      </c>
      <c r="F35" s="46">
        <v>3501</v>
      </c>
      <c r="G35" s="42">
        <f t="shared" si="6"/>
        <v>-1.3802816901408499E-2</v>
      </c>
      <c r="H35" s="43">
        <f t="shared" si="7"/>
        <v>3.1795312729598679E-2</v>
      </c>
      <c r="I35" s="47" t="s">
        <v>119</v>
      </c>
      <c r="J35" s="45"/>
      <c r="Q35" s="39"/>
    </row>
    <row r="36" spans="1:17" ht="14.1" customHeight="1" x14ac:dyDescent="0.2">
      <c r="A36" s="46" t="s">
        <v>43</v>
      </c>
      <c r="B36" s="48">
        <v>36680</v>
      </c>
      <c r="C36" s="48">
        <v>29256</v>
      </c>
      <c r="D36" s="48">
        <v>35385</v>
      </c>
      <c r="E36" s="48">
        <v>36128</v>
      </c>
      <c r="F36" s="48">
        <v>42702</v>
      </c>
      <c r="G36" s="42">
        <f t="shared" si="2"/>
        <v>0.18196412754650138</v>
      </c>
      <c r="H36" s="49">
        <f t="shared" si="3"/>
        <v>3.8734897050135109E-2</v>
      </c>
      <c r="I36" s="47" t="s">
        <v>44</v>
      </c>
      <c r="J36" s="45"/>
      <c r="Q36" s="39"/>
    </row>
    <row r="37" spans="1:17" ht="14.1" customHeight="1" x14ac:dyDescent="0.2">
      <c r="A37" s="70" t="s">
        <v>45</v>
      </c>
      <c r="B37" s="70">
        <v>876550</v>
      </c>
      <c r="C37" s="70">
        <v>810832</v>
      </c>
      <c r="D37" s="70">
        <v>879511</v>
      </c>
      <c r="E37" s="70">
        <v>913321</v>
      </c>
      <c r="F37" s="70">
        <v>959248</v>
      </c>
      <c r="G37" s="74">
        <f t="shared" si="2"/>
        <v>5.0285715537034648E-2</v>
      </c>
      <c r="H37" s="75">
        <f t="shared" si="3"/>
        <v>2.2794895888692324E-2</v>
      </c>
      <c r="I37" s="71" t="s">
        <v>46</v>
      </c>
      <c r="J37" s="45"/>
      <c r="Q37" s="39"/>
    </row>
    <row r="38" spans="1:17" ht="14.1" customHeight="1" x14ac:dyDescent="0.2">
      <c r="A38" s="76" t="s">
        <v>47</v>
      </c>
      <c r="B38" s="71">
        <v>1559482</v>
      </c>
      <c r="C38" s="71">
        <v>1491832</v>
      </c>
      <c r="D38" s="71">
        <v>1619859</v>
      </c>
      <c r="E38" s="71">
        <v>1705785</v>
      </c>
      <c r="F38" s="71">
        <v>1753071</v>
      </c>
      <c r="G38" s="74">
        <f t="shared" si="2"/>
        <v>2.7720961316930248E-2</v>
      </c>
      <c r="H38" s="74">
        <f t="shared" si="3"/>
        <v>2.9685945091233013E-2</v>
      </c>
      <c r="I38" s="71" t="s">
        <v>48</v>
      </c>
      <c r="J38" s="45"/>
      <c r="Q38" s="39"/>
    </row>
    <row r="39" spans="1:17" ht="12.75" customHeight="1" x14ac:dyDescent="0.2">
      <c r="A39" s="50" t="s">
        <v>124</v>
      </c>
      <c r="B39" s="51"/>
      <c r="F39" s="13" t="s">
        <v>112</v>
      </c>
      <c r="I39" s="15" t="s">
        <v>88</v>
      </c>
      <c r="Q39" s="39"/>
    </row>
    <row r="40" spans="1:17" ht="12.75" customHeight="1" x14ac:dyDescent="0.2">
      <c r="A40" s="50"/>
      <c r="B40" s="51"/>
      <c r="F40" s="13" t="s">
        <v>113</v>
      </c>
      <c r="I40" s="14" t="s">
        <v>89</v>
      </c>
      <c r="Q40" s="39"/>
    </row>
    <row r="41" spans="1:17" x14ac:dyDescent="0.2">
      <c r="Q41" s="39"/>
    </row>
    <row r="42" spans="1:17" x14ac:dyDescent="0.2">
      <c r="Q42" s="39"/>
    </row>
    <row r="43" spans="1:17" x14ac:dyDescent="0.2">
      <c r="Q43" s="39"/>
    </row>
    <row r="44" spans="1:17" x14ac:dyDescent="0.2">
      <c r="Q44" s="39"/>
    </row>
    <row r="45" spans="1:17" x14ac:dyDescent="0.2">
      <c r="Q45" s="39"/>
    </row>
    <row r="46" spans="1:17" x14ac:dyDescent="0.2">
      <c r="Q46" s="39"/>
    </row>
    <row r="47" spans="1:17" x14ac:dyDescent="0.2">
      <c r="Q47" s="39"/>
    </row>
    <row r="48" spans="1:17" x14ac:dyDescent="0.2">
      <c r="Q48" s="39"/>
    </row>
    <row r="49" spans="7:17" x14ac:dyDescent="0.2">
      <c r="Q49" s="39"/>
    </row>
    <row r="50" spans="7:17" x14ac:dyDescent="0.2">
      <c r="Q50" s="39"/>
    </row>
    <row r="51" spans="7:17" x14ac:dyDescent="0.2">
      <c r="Q51" s="39"/>
    </row>
    <row r="52" spans="7:17" x14ac:dyDescent="0.2">
      <c r="Q52" s="39"/>
    </row>
    <row r="53" spans="7:17" x14ac:dyDescent="0.2">
      <c r="Q53" s="39"/>
    </row>
    <row r="54" spans="7:17" x14ac:dyDescent="0.2">
      <c r="Q54" s="39"/>
    </row>
    <row r="55" spans="7:17" x14ac:dyDescent="0.2">
      <c r="G55" s="5"/>
      <c r="Q55" s="39"/>
    </row>
    <row r="56" spans="7:17" x14ac:dyDescent="0.2">
      <c r="G56" s="5"/>
      <c r="Q56" s="39"/>
    </row>
    <row r="57" spans="7:17" x14ac:dyDescent="0.2">
      <c r="G57" s="5"/>
      <c r="Q57" s="39"/>
    </row>
    <row r="58" spans="7:17" x14ac:dyDescent="0.2">
      <c r="G58" s="5"/>
      <c r="Q58" s="39"/>
    </row>
    <row r="59" spans="7:17" x14ac:dyDescent="0.2">
      <c r="G59" s="5"/>
      <c r="Q59" s="39"/>
    </row>
    <row r="60" spans="7:17" x14ac:dyDescent="0.2">
      <c r="G60" s="5"/>
      <c r="Q60" s="39"/>
    </row>
    <row r="61" spans="7:17" x14ac:dyDescent="0.2">
      <c r="G61" s="5"/>
      <c r="Q61" s="39"/>
    </row>
    <row r="62" spans="7:17" x14ac:dyDescent="0.2">
      <c r="G62" s="5"/>
      <c r="Q62" s="39"/>
    </row>
    <row r="63" spans="7:17" x14ac:dyDescent="0.2">
      <c r="G63" s="5"/>
      <c r="Q63" s="39"/>
    </row>
    <row r="64" spans="7:17" x14ac:dyDescent="0.2">
      <c r="G64" s="5"/>
      <c r="Q64" s="39"/>
    </row>
    <row r="65" spans="7:17" x14ac:dyDescent="0.2">
      <c r="G65" s="5"/>
      <c r="Q65" s="39"/>
    </row>
    <row r="66" spans="7:17" x14ac:dyDescent="0.2">
      <c r="G66" s="5"/>
      <c r="Q66" s="39"/>
    </row>
    <row r="67" spans="7:17" x14ac:dyDescent="0.2">
      <c r="G67" s="5"/>
      <c r="Q67" s="39"/>
    </row>
    <row r="68" spans="7:17" x14ac:dyDescent="0.2">
      <c r="G68" s="5"/>
      <c r="Q68" s="39"/>
    </row>
    <row r="69" spans="7:17" x14ac:dyDescent="0.2">
      <c r="G69" s="5"/>
      <c r="Q69" s="39"/>
    </row>
    <row r="70" spans="7:17" x14ac:dyDescent="0.2">
      <c r="G70" s="5"/>
      <c r="Q70" s="39"/>
    </row>
    <row r="71" spans="7:17" x14ac:dyDescent="0.2">
      <c r="G71" s="5"/>
      <c r="Q71" s="39"/>
    </row>
    <row r="72" spans="7:17" x14ac:dyDescent="0.2">
      <c r="G72" s="5"/>
      <c r="Q72" s="39"/>
    </row>
    <row r="73" spans="7:17" x14ac:dyDescent="0.2">
      <c r="G73" s="5"/>
      <c r="Q73" s="39"/>
    </row>
    <row r="74" spans="7:17" x14ac:dyDescent="0.2">
      <c r="G74" s="5"/>
      <c r="Q74" s="39"/>
    </row>
    <row r="75" spans="7:17" x14ac:dyDescent="0.2">
      <c r="G75" s="5"/>
      <c r="Q75" s="39"/>
    </row>
    <row r="76" spans="7:17" x14ac:dyDescent="0.2">
      <c r="G76" s="5"/>
      <c r="Q76" s="39"/>
    </row>
    <row r="77" spans="7:17" x14ac:dyDescent="0.2">
      <c r="G77" s="5"/>
      <c r="Q77" s="39"/>
    </row>
    <row r="78" spans="7:17" x14ac:dyDescent="0.2">
      <c r="G78" s="5"/>
      <c r="Q78" s="39"/>
    </row>
    <row r="79" spans="7:17" x14ac:dyDescent="0.2">
      <c r="G79" s="5"/>
      <c r="Q79" s="39"/>
    </row>
    <row r="80" spans="7:17" x14ac:dyDescent="0.2">
      <c r="G80" s="5"/>
      <c r="Q80" s="39"/>
    </row>
    <row r="81" spans="7:17" x14ac:dyDescent="0.2">
      <c r="G81" s="5"/>
      <c r="Q81" s="39"/>
    </row>
    <row r="82" spans="7:17" x14ac:dyDescent="0.2">
      <c r="G82" s="5"/>
      <c r="Q82" s="39"/>
    </row>
    <row r="83" spans="7:17" x14ac:dyDescent="0.2">
      <c r="G83" s="5"/>
      <c r="Q83" s="39"/>
    </row>
    <row r="84" spans="7:17" x14ac:dyDescent="0.2">
      <c r="G84" s="5"/>
      <c r="Q84" s="39"/>
    </row>
    <row r="85" spans="7:17" x14ac:dyDescent="0.2">
      <c r="G85" s="5"/>
      <c r="Q85" s="39"/>
    </row>
    <row r="86" spans="7:17" x14ac:dyDescent="0.2">
      <c r="G86" s="5"/>
      <c r="Q86" s="39"/>
    </row>
    <row r="87" spans="7:17" x14ac:dyDescent="0.2">
      <c r="G87" s="5"/>
      <c r="Q87" s="39"/>
    </row>
    <row r="88" spans="7:17" x14ac:dyDescent="0.2">
      <c r="G88" s="5"/>
      <c r="Q88" s="39"/>
    </row>
    <row r="89" spans="7:17" x14ac:dyDescent="0.2">
      <c r="G89" s="5"/>
      <c r="Q89" s="39"/>
    </row>
    <row r="90" spans="7:17" x14ac:dyDescent="0.2">
      <c r="G90" s="5"/>
      <c r="Q90" s="39"/>
    </row>
    <row r="91" spans="7:17" x14ac:dyDescent="0.2">
      <c r="G91" s="5"/>
      <c r="Q91" s="39"/>
    </row>
    <row r="92" spans="7:17" x14ac:dyDescent="0.2">
      <c r="G92" s="5"/>
      <c r="Q92" s="39"/>
    </row>
    <row r="93" spans="7:17" x14ac:dyDescent="0.2">
      <c r="G93" s="5"/>
      <c r="Q93" s="39"/>
    </row>
    <row r="94" spans="7:17" x14ac:dyDescent="0.2">
      <c r="G94" s="5"/>
      <c r="Q94" s="39"/>
    </row>
    <row r="95" spans="7:17" x14ac:dyDescent="0.2">
      <c r="G95" s="5"/>
      <c r="Q95" s="39"/>
    </row>
    <row r="96" spans="7:17" x14ac:dyDescent="0.2">
      <c r="G96" s="5"/>
      <c r="Q96" s="39"/>
    </row>
    <row r="97" spans="7:17" x14ac:dyDescent="0.2">
      <c r="G97" s="5"/>
      <c r="Q97" s="39"/>
    </row>
    <row r="98" spans="7:17" x14ac:dyDescent="0.2">
      <c r="G98" s="5"/>
      <c r="Q98" s="39"/>
    </row>
    <row r="99" spans="7:17" x14ac:dyDescent="0.2">
      <c r="G99" s="5"/>
      <c r="Q99" s="39"/>
    </row>
    <row r="100" spans="7:17" x14ac:dyDescent="0.2">
      <c r="G100" s="5"/>
      <c r="Q100" s="39"/>
    </row>
    <row r="101" spans="7:17" x14ac:dyDescent="0.2">
      <c r="G101" s="5"/>
      <c r="Q101" s="39"/>
    </row>
    <row r="102" spans="7:17" x14ac:dyDescent="0.2">
      <c r="G102" s="5"/>
      <c r="Q102" s="39"/>
    </row>
    <row r="103" spans="7:17" x14ac:dyDescent="0.2">
      <c r="G103" s="5"/>
      <c r="Q103" s="39"/>
    </row>
    <row r="104" spans="7:17" x14ac:dyDescent="0.2">
      <c r="G104" s="5"/>
      <c r="Q104" s="39"/>
    </row>
    <row r="105" spans="7:17" x14ac:dyDescent="0.2">
      <c r="G105" s="5"/>
      <c r="Q105" s="39"/>
    </row>
    <row r="106" spans="7:17" x14ac:dyDescent="0.2">
      <c r="G106" s="5"/>
      <c r="Q106" s="39"/>
    </row>
    <row r="107" spans="7:17" x14ac:dyDescent="0.2">
      <c r="G107" s="5"/>
      <c r="Q107" s="39"/>
    </row>
    <row r="108" spans="7:17" x14ac:dyDescent="0.2">
      <c r="G108" s="5"/>
      <c r="Q108" s="39"/>
    </row>
    <row r="109" spans="7:17" x14ac:dyDescent="0.2">
      <c r="G109" s="5"/>
      <c r="Q109" s="39"/>
    </row>
    <row r="110" spans="7:17" x14ac:dyDescent="0.2">
      <c r="G110" s="5"/>
      <c r="Q110" s="39"/>
    </row>
    <row r="111" spans="7:17" x14ac:dyDescent="0.2">
      <c r="G111" s="5"/>
      <c r="Q111" s="39"/>
    </row>
    <row r="112" spans="7:17" x14ac:dyDescent="0.2">
      <c r="G112" s="5"/>
      <c r="Q112" s="39"/>
    </row>
    <row r="113" spans="7:17" x14ac:dyDescent="0.2">
      <c r="G113" s="5"/>
      <c r="Q113" s="39"/>
    </row>
    <row r="114" spans="7:17" x14ac:dyDescent="0.2">
      <c r="G114" s="5"/>
      <c r="Q114" s="39"/>
    </row>
    <row r="115" spans="7:17" x14ac:dyDescent="0.2">
      <c r="G115" s="5"/>
      <c r="Q115" s="39"/>
    </row>
    <row r="116" spans="7:17" x14ac:dyDescent="0.2">
      <c r="G116" s="5"/>
      <c r="Q116" s="39"/>
    </row>
    <row r="117" spans="7:17" x14ac:dyDescent="0.2">
      <c r="G117" s="5"/>
      <c r="Q117" s="39"/>
    </row>
    <row r="118" spans="7:17" x14ac:dyDescent="0.2">
      <c r="G118" s="5"/>
      <c r="Q118" s="39"/>
    </row>
    <row r="119" spans="7:17" x14ac:dyDescent="0.2">
      <c r="G119" s="5"/>
      <c r="Q119" s="39"/>
    </row>
    <row r="120" spans="7:17" x14ac:dyDescent="0.2">
      <c r="G120" s="5"/>
      <c r="Q120" s="39"/>
    </row>
    <row r="121" spans="7:17" x14ac:dyDescent="0.2">
      <c r="G121" s="5"/>
      <c r="Q121" s="39"/>
    </row>
    <row r="122" spans="7:17" x14ac:dyDescent="0.2">
      <c r="G122" s="5"/>
      <c r="Q122" s="39"/>
    </row>
    <row r="123" spans="7:17" x14ac:dyDescent="0.2">
      <c r="G123" s="5"/>
      <c r="Q123" s="39"/>
    </row>
    <row r="124" spans="7:17" x14ac:dyDescent="0.2">
      <c r="G124" s="5"/>
      <c r="Q124" s="39"/>
    </row>
    <row r="125" spans="7:17" x14ac:dyDescent="0.2">
      <c r="G125" s="5"/>
      <c r="Q125" s="39"/>
    </row>
    <row r="126" spans="7:17" x14ac:dyDescent="0.2">
      <c r="G126" s="5"/>
      <c r="Q126" s="39"/>
    </row>
    <row r="127" spans="7:17" x14ac:dyDescent="0.2">
      <c r="G127" s="5"/>
      <c r="Q127" s="39"/>
    </row>
    <row r="128" spans="7:17" x14ac:dyDescent="0.2">
      <c r="G128" s="5"/>
      <c r="Q128" s="39"/>
    </row>
    <row r="129" spans="7:17" x14ac:dyDescent="0.2">
      <c r="G129" s="5"/>
      <c r="Q129" s="39"/>
    </row>
    <row r="130" spans="7:17" x14ac:dyDescent="0.2">
      <c r="G130" s="5"/>
      <c r="Q130" s="39"/>
    </row>
    <row r="131" spans="7:17" x14ac:dyDescent="0.2">
      <c r="G131" s="5"/>
      <c r="Q131" s="39"/>
    </row>
    <row r="132" spans="7:17" x14ac:dyDescent="0.2">
      <c r="G132" s="5"/>
      <c r="Q132" s="39"/>
    </row>
    <row r="133" spans="7:17" x14ac:dyDescent="0.2">
      <c r="G133" s="5"/>
      <c r="Q133" s="39"/>
    </row>
    <row r="134" spans="7:17" x14ac:dyDescent="0.2">
      <c r="G134" s="5"/>
      <c r="Q134" s="39"/>
    </row>
    <row r="135" spans="7:17" x14ac:dyDescent="0.2">
      <c r="G135" s="5"/>
      <c r="Q135" s="39"/>
    </row>
    <row r="136" spans="7:17" x14ac:dyDescent="0.2">
      <c r="G136" s="5"/>
      <c r="Q136" s="39"/>
    </row>
    <row r="137" spans="7:17" x14ac:dyDescent="0.2">
      <c r="G137" s="5"/>
      <c r="Q137" s="39"/>
    </row>
    <row r="138" spans="7:17" x14ac:dyDescent="0.2">
      <c r="G138" s="5"/>
      <c r="Q138" s="39"/>
    </row>
    <row r="139" spans="7:17" x14ac:dyDescent="0.2">
      <c r="G139" s="5"/>
      <c r="Q139" s="39"/>
    </row>
    <row r="140" spans="7:17" x14ac:dyDescent="0.2">
      <c r="G140" s="5"/>
      <c r="Q140" s="39"/>
    </row>
    <row r="141" spans="7:17" x14ac:dyDescent="0.2">
      <c r="G141" s="5"/>
      <c r="Q141" s="39"/>
    </row>
    <row r="142" spans="7:17" x14ac:dyDescent="0.2">
      <c r="G142" s="5"/>
      <c r="Q142" s="39"/>
    </row>
    <row r="143" spans="7:17" x14ac:dyDescent="0.2">
      <c r="G143" s="5"/>
      <c r="Q143" s="39"/>
    </row>
    <row r="144" spans="7:17" x14ac:dyDescent="0.2">
      <c r="G144" s="5"/>
      <c r="Q144" s="39"/>
    </row>
    <row r="145" spans="7:17" x14ac:dyDescent="0.2">
      <c r="G145" s="5"/>
      <c r="Q145" s="39"/>
    </row>
    <row r="146" spans="7:17" x14ac:dyDescent="0.2">
      <c r="G146" s="5"/>
      <c r="Q146" s="39"/>
    </row>
    <row r="147" spans="7:17" x14ac:dyDescent="0.2">
      <c r="G147" s="5"/>
      <c r="Q147" s="39"/>
    </row>
    <row r="148" spans="7:17" x14ac:dyDescent="0.2">
      <c r="G148" s="5"/>
      <c r="Q148" s="39"/>
    </row>
    <row r="149" spans="7:17" x14ac:dyDescent="0.2">
      <c r="G149" s="5"/>
      <c r="Q149" s="39"/>
    </row>
    <row r="150" spans="7:17" x14ac:dyDescent="0.2">
      <c r="G150" s="5"/>
      <c r="Q150" s="39"/>
    </row>
    <row r="151" spans="7:17" x14ac:dyDescent="0.2">
      <c r="G151" s="5"/>
      <c r="Q151" s="39"/>
    </row>
    <row r="152" spans="7:17" x14ac:dyDescent="0.2">
      <c r="G152" s="5"/>
      <c r="Q152" s="39"/>
    </row>
    <row r="153" spans="7:17" x14ac:dyDescent="0.2">
      <c r="G153" s="5"/>
      <c r="Q153" s="39"/>
    </row>
    <row r="154" spans="7:17" x14ac:dyDescent="0.2">
      <c r="G154" s="5"/>
      <c r="Q154" s="39"/>
    </row>
    <row r="155" spans="7:17" x14ac:dyDescent="0.2">
      <c r="G155" s="5"/>
      <c r="Q155" s="39"/>
    </row>
    <row r="156" spans="7:17" x14ac:dyDescent="0.2">
      <c r="G156" s="5"/>
      <c r="Q156" s="39"/>
    </row>
    <row r="157" spans="7:17" x14ac:dyDescent="0.2">
      <c r="G157" s="5"/>
      <c r="Q157" s="39"/>
    </row>
    <row r="158" spans="7:17" x14ac:dyDescent="0.2">
      <c r="G158" s="5"/>
      <c r="Q158" s="39"/>
    </row>
    <row r="159" spans="7:17" x14ac:dyDescent="0.2">
      <c r="G159" s="5"/>
      <c r="Q159" s="39"/>
    </row>
    <row r="160" spans="7:17" x14ac:dyDescent="0.2">
      <c r="G160" s="5"/>
      <c r="Q160" s="39"/>
    </row>
    <row r="161" spans="7:17" x14ac:dyDescent="0.2">
      <c r="G161" s="5"/>
      <c r="Q161" s="39"/>
    </row>
    <row r="162" spans="7:17" x14ac:dyDescent="0.2">
      <c r="G162" s="5"/>
      <c r="Q162" s="39"/>
    </row>
    <row r="163" spans="7:17" x14ac:dyDescent="0.2">
      <c r="G163" s="5"/>
      <c r="Q163" s="39"/>
    </row>
    <row r="164" spans="7:17" x14ac:dyDescent="0.2">
      <c r="G164" s="5"/>
      <c r="Q164" s="39"/>
    </row>
    <row r="165" spans="7:17" x14ac:dyDescent="0.2">
      <c r="G165" s="5"/>
      <c r="Q165" s="39"/>
    </row>
    <row r="166" spans="7:17" x14ac:dyDescent="0.2">
      <c r="G166" s="5"/>
      <c r="Q166" s="39"/>
    </row>
    <row r="167" spans="7:17" x14ac:dyDescent="0.2">
      <c r="G167" s="5"/>
      <c r="Q167" s="39"/>
    </row>
    <row r="168" spans="7:17" x14ac:dyDescent="0.2">
      <c r="G168" s="5"/>
      <c r="Q168" s="39"/>
    </row>
    <row r="169" spans="7:17" x14ac:dyDescent="0.2">
      <c r="G169" s="5"/>
      <c r="Q169" s="39"/>
    </row>
    <row r="170" spans="7:17" x14ac:dyDescent="0.2">
      <c r="G170" s="5"/>
      <c r="Q170" s="39"/>
    </row>
    <row r="171" spans="7:17" x14ac:dyDescent="0.2">
      <c r="G171" s="5"/>
      <c r="Q171" s="39"/>
    </row>
    <row r="172" spans="7:17" x14ac:dyDescent="0.2">
      <c r="G172" s="5"/>
      <c r="Q172" s="39"/>
    </row>
    <row r="173" spans="7:17" x14ac:dyDescent="0.2">
      <c r="G173" s="5"/>
      <c r="Q173" s="39"/>
    </row>
    <row r="174" spans="7:17" x14ac:dyDescent="0.2">
      <c r="G174" s="5"/>
      <c r="Q174" s="39"/>
    </row>
    <row r="175" spans="7:17" x14ac:dyDescent="0.2">
      <c r="G175" s="5"/>
      <c r="Q175" s="39"/>
    </row>
    <row r="176" spans="7:17" x14ac:dyDescent="0.2">
      <c r="G176" s="5"/>
      <c r="Q176" s="39"/>
    </row>
    <row r="177" spans="7:17" x14ac:dyDescent="0.2">
      <c r="G177" s="5"/>
      <c r="Q177" s="39"/>
    </row>
    <row r="178" spans="7:17" x14ac:dyDescent="0.2">
      <c r="G178" s="5"/>
      <c r="Q178" s="39"/>
    </row>
    <row r="179" spans="7:17" x14ac:dyDescent="0.2">
      <c r="G179" s="5"/>
      <c r="Q179" s="39"/>
    </row>
    <row r="180" spans="7:17" x14ac:dyDescent="0.2">
      <c r="G180" s="5"/>
      <c r="Q180" s="39"/>
    </row>
    <row r="181" spans="7:17" x14ac:dyDescent="0.2">
      <c r="G181" s="5"/>
      <c r="Q181" s="39"/>
    </row>
    <row r="182" spans="7:17" x14ac:dyDescent="0.2">
      <c r="G182" s="5"/>
      <c r="Q182" s="39"/>
    </row>
    <row r="183" spans="7:17" x14ac:dyDescent="0.2">
      <c r="G183" s="5"/>
      <c r="Q183" s="39"/>
    </row>
    <row r="184" spans="7:17" x14ac:dyDescent="0.2">
      <c r="G184" s="5"/>
      <c r="Q184" s="39"/>
    </row>
    <row r="185" spans="7:17" x14ac:dyDescent="0.2">
      <c r="G185" s="5"/>
      <c r="Q185" s="39"/>
    </row>
    <row r="186" spans="7:17" x14ac:dyDescent="0.2">
      <c r="G186" s="5"/>
      <c r="Q186" s="39"/>
    </row>
    <row r="187" spans="7:17" x14ac:dyDescent="0.2">
      <c r="G187" s="5"/>
      <c r="Q187" s="39"/>
    </row>
    <row r="188" spans="7:17" x14ac:dyDescent="0.2">
      <c r="G188" s="5"/>
      <c r="Q188" s="39"/>
    </row>
    <row r="189" spans="7:17" x14ac:dyDescent="0.2">
      <c r="G189" s="5"/>
      <c r="Q189" s="39"/>
    </row>
    <row r="190" spans="7:17" x14ac:dyDescent="0.2">
      <c r="G190" s="5"/>
      <c r="Q190" s="39"/>
    </row>
    <row r="191" spans="7:17" x14ac:dyDescent="0.2">
      <c r="G191" s="5"/>
      <c r="Q191" s="39"/>
    </row>
    <row r="192" spans="7:17" x14ac:dyDescent="0.2">
      <c r="G192" s="5"/>
      <c r="Q192" s="39"/>
    </row>
    <row r="193" spans="7:17" x14ac:dyDescent="0.2">
      <c r="G193" s="5"/>
      <c r="Q193" s="39"/>
    </row>
    <row r="194" spans="7:17" x14ac:dyDescent="0.2">
      <c r="G194" s="5"/>
      <c r="Q194" s="39"/>
    </row>
    <row r="195" spans="7:17" x14ac:dyDescent="0.2">
      <c r="G195" s="5"/>
      <c r="Q195" s="39"/>
    </row>
    <row r="196" spans="7:17" x14ac:dyDescent="0.2">
      <c r="G196" s="5"/>
      <c r="Q196" s="39"/>
    </row>
    <row r="197" spans="7:17" x14ac:dyDescent="0.2">
      <c r="G197" s="5"/>
      <c r="Q197" s="39"/>
    </row>
    <row r="198" spans="7:17" x14ac:dyDescent="0.2">
      <c r="G198" s="5"/>
      <c r="Q198" s="39"/>
    </row>
  </sheetData>
  <phoneticPr fontId="0" type="noConversion"/>
  <conditionalFormatting sqref="J5:J38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Q198"/>
  <sheetViews>
    <sheetView zoomScaleSheetLayoutView="85" workbookViewId="0">
      <selection activeCell="K26" sqref="K26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" width="9.140625" style="39"/>
    <col min="17" max="17" width="11.5703125" style="5" customWidth="1"/>
    <col min="18" max="16384" width="9.140625" style="39"/>
  </cols>
  <sheetData>
    <row r="1" spans="1:17" s="37" customFormat="1" ht="18.75" customHeight="1" x14ac:dyDescent="0.3">
      <c r="A1" s="55" t="s">
        <v>120</v>
      </c>
      <c r="B1" s="56"/>
      <c r="C1" s="57"/>
      <c r="D1" s="57"/>
      <c r="E1" s="57"/>
      <c r="F1" s="57"/>
      <c r="G1" s="57"/>
      <c r="H1" s="57"/>
      <c r="I1" s="72" t="s">
        <v>54</v>
      </c>
    </row>
    <row r="2" spans="1:17" s="37" customFormat="1" ht="18.75" customHeight="1" x14ac:dyDescent="0.3">
      <c r="A2" s="59" t="s">
        <v>121</v>
      </c>
      <c r="B2" s="60"/>
      <c r="C2" s="61"/>
      <c r="D2" s="61"/>
      <c r="E2" s="61"/>
      <c r="F2" s="62"/>
      <c r="G2" s="61"/>
      <c r="H2" s="61"/>
      <c r="I2" s="73"/>
    </row>
    <row r="3" spans="1:17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  <c r="Q3" s="39"/>
    </row>
    <row r="4" spans="1:17" ht="12.75" customHeight="1" x14ac:dyDescent="0.2">
      <c r="A4" s="6"/>
      <c r="B4" s="20"/>
      <c r="C4" s="7"/>
      <c r="D4" s="7"/>
      <c r="E4" s="7"/>
      <c r="F4" s="7"/>
      <c r="G4" s="8" t="s">
        <v>122</v>
      </c>
      <c r="H4" s="8" t="s">
        <v>123</v>
      </c>
      <c r="I4" s="40"/>
      <c r="Q4" s="39"/>
    </row>
    <row r="5" spans="1:17" ht="14.1" customHeight="1" x14ac:dyDescent="0.2">
      <c r="A5" s="41" t="s">
        <v>4</v>
      </c>
      <c r="B5" s="41">
        <v>649593</v>
      </c>
      <c r="C5" s="41">
        <v>619728</v>
      </c>
      <c r="D5" s="41">
        <v>660742</v>
      </c>
      <c r="E5" s="41">
        <v>728725</v>
      </c>
      <c r="F5" s="46">
        <v>773706</v>
      </c>
      <c r="G5" s="42">
        <f t="shared" ref="G5" si="0">IF(E5&gt;0,F5/E5-1,"-")</f>
        <v>6.1725616659233484E-2</v>
      </c>
      <c r="H5" s="43">
        <f t="shared" ref="H5" si="1">IF(B5&gt;0,((F5/B5)^(1/4)-1),"-")</f>
        <v>4.4680906217785976E-2</v>
      </c>
      <c r="I5" s="44" t="s">
        <v>5</v>
      </c>
      <c r="J5" s="45"/>
      <c r="Q5" s="39"/>
    </row>
    <row r="6" spans="1:17" ht="14.1" customHeight="1" x14ac:dyDescent="0.2">
      <c r="A6" s="46" t="s">
        <v>8</v>
      </c>
      <c r="B6" s="46">
        <v>139456</v>
      </c>
      <c r="C6" s="46">
        <v>132665</v>
      </c>
      <c r="D6" s="46">
        <v>133734</v>
      </c>
      <c r="E6" s="46">
        <v>144872</v>
      </c>
      <c r="F6" s="46">
        <v>183392</v>
      </c>
      <c r="G6" s="42">
        <f t="shared" ref="G6:G38" si="2">IF(E6&gt;0,F6/E6-1,"-")</f>
        <v>0.26588988900546684</v>
      </c>
      <c r="H6" s="43">
        <f t="shared" ref="H6:H38" si="3">IF(B6&gt;0,((F6/B6)^(1/4)-1),"-")</f>
        <v>7.0867641464587239E-2</v>
      </c>
      <c r="I6" s="47" t="s">
        <v>9</v>
      </c>
      <c r="J6" s="45"/>
      <c r="Q6" s="39"/>
    </row>
    <row r="7" spans="1:17" ht="14.1" customHeight="1" x14ac:dyDescent="0.2">
      <c r="A7" s="46" t="s">
        <v>10</v>
      </c>
      <c r="B7" s="46">
        <v>103029</v>
      </c>
      <c r="C7" s="46">
        <v>102605</v>
      </c>
      <c r="D7" s="46">
        <v>115788</v>
      </c>
      <c r="E7" s="46">
        <v>102821</v>
      </c>
      <c r="F7" s="46">
        <v>101997</v>
      </c>
      <c r="G7" s="42">
        <f t="shared" si="2"/>
        <v>-8.0139271160560854E-3</v>
      </c>
      <c r="H7" s="43">
        <f t="shared" si="3"/>
        <v>-2.5136108044826466E-3</v>
      </c>
      <c r="I7" s="47" t="s">
        <v>11</v>
      </c>
      <c r="J7" s="45"/>
      <c r="Q7" s="39"/>
    </row>
    <row r="8" spans="1:17" ht="14.1" customHeight="1" x14ac:dyDescent="0.2">
      <c r="A8" s="46" t="s">
        <v>6</v>
      </c>
      <c r="B8" s="46">
        <v>131455</v>
      </c>
      <c r="C8" s="46">
        <v>122358</v>
      </c>
      <c r="D8" s="46">
        <v>121075</v>
      </c>
      <c r="E8" s="46">
        <v>119454</v>
      </c>
      <c r="F8" s="46">
        <v>114680</v>
      </c>
      <c r="G8" s="42">
        <f t="shared" si="2"/>
        <v>-3.996517487903295E-2</v>
      </c>
      <c r="H8" s="43">
        <f t="shared" si="3"/>
        <v>-3.3553887004878824E-2</v>
      </c>
      <c r="I8" s="47" t="s">
        <v>7</v>
      </c>
      <c r="J8" s="45"/>
      <c r="Q8" s="39"/>
    </row>
    <row r="9" spans="1:17" ht="14.1" customHeight="1" x14ac:dyDescent="0.2">
      <c r="A9" s="46" t="s">
        <v>14</v>
      </c>
      <c r="B9" s="46">
        <v>128192</v>
      </c>
      <c r="C9" s="46">
        <v>108615</v>
      </c>
      <c r="D9" s="46">
        <v>106644</v>
      </c>
      <c r="E9" s="46">
        <v>109262</v>
      </c>
      <c r="F9" s="46">
        <v>108325</v>
      </c>
      <c r="G9" s="42">
        <f t="shared" si="2"/>
        <v>-8.5757170837070795E-3</v>
      </c>
      <c r="H9" s="43">
        <f t="shared" si="3"/>
        <v>-4.1224465082985606E-2</v>
      </c>
      <c r="I9" s="47" t="s">
        <v>15</v>
      </c>
      <c r="J9" s="45"/>
      <c r="Q9" s="39"/>
    </row>
    <row r="10" spans="1:17" ht="14.1" customHeight="1" x14ac:dyDescent="0.2">
      <c r="A10" s="46" t="s">
        <v>25</v>
      </c>
      <c r="B10" s="46">
        <v>5271</v>
      </c>
      <c r="C10" s="46">
        <v>6536</v>
      </c>
      <c r="D10" s="46">
        <v>6348</v>
      </c>
      <c r="E10" s="46">
        <v>7943</v>
      </c>
      <c r="F10" s="46">
        <v>9160</v>
      </c>
      <c r="G10" s="42">
        <f t="shared" si="2"/>
        <v>0.15321666876495033</v>
      </c>
      <c r="H10" s="43">
        <f t="shared" si="3"/>
        <v>0.14815524570324046</v>
      </c>
      <c r="I10" s="47" t="s">
        <v>26</v>
      </c>
      <c r="J10" s="45"/>
      <c r="Q10" s="39"/>
    </row>
    <row r="11" spans="1:17" ht="14.1" customHeight="1" x14ac:dyDescent="0.2">
      <c r="A11" s="46" t="s">
        <v>16</v>
      </c>
      <c r="B11" s="46">
        <v>4444</v>
      </c>
      <c r="C11" s="46">
        <v>4274</v>
      </c>
      <c r="D11" s="46">
        <v>4446</v>
      </c>
      <c r="E11" s="46">
        <v>6389</v>
      </c>
      <c r="F11" s="46">
        <v>6700</v>
      </c>
      <c r="G11" s="42">
        <f t="shared" si="2"/>
        <v>4.8677414305838163E-2</v>
      </c>
      <c r="H11" s="43">
        <f t="shared" si="3"/>
        <v>0.1080903891521221</v>
      </c>
      <c r="I11" s="47" t="s">
        <v>17</v>
      </c>
      <c r="J11" s="45"/>
      <c r="Q11" s="39"/>
    </row>
    <row r="12" spans="1:17" ht="14.1" customHeight="1" x14ac:dyDescent="0.2">
      <c r="A12" s="46" t="s">
        <v>18</v>
      </c>
      <c r="B12" s="46">
        <v>7564</v>
      </c>
      <c r="C12" s="46">
        <v>7338</v>
      </c>
      <c r="D12" s="46">
        <v>6772</v>
      </c>
      <c r="E12" s="46">
        <v>7037</v>
      </c>
      <c r="F12" s="46">
        <v>8456</v>
      </c>
      <c r="G12" s="42">
        <f t="shared" si="2"/>
        <v>0.20164842972857744</v>
      </c>
      <c r="H12" s="43">
        <f t="shared" si="3"/>
        <v>2.8260998544242355E-2</v>
      </c>
      <c r="I12" s="47" t="s">
        <v>19</v>
      </c>
      <c r="J12" s="45"/>
      <c r="Q12" s="39"/>
    </row>
    <row r="13" spans="1:17" ht="14.1" customHeight="1" x14ac:dyDescent="0.2">
      <c r="A13" s="46" t="s">
        <v>27</v>
      </c>
      <c r="B13" s="46">
        <v>10400</v>
      </c>
      <c r="C13" s="46">
        <v>8378</v>
      </c>
      <c r="D13" s="46">
        <v>8702</v>
      </c>
      <c r="E13" s="46">
        <v>7922</v>
      </c>
      <c r="F13" s="46">
        <v>9678</v>
      </c>
      <c r="G13" s="42">
        <f t="shared" si="2"/>
        <v>0.22166119666750816</v>
      </c>
      <c r="H13" s="43">
        <f t="shared" si="3"/>
        <v>-1.7826822599411818E-2</v>
      </c>
      <c r="I13" s="47" t="s">
        <v>28</v>
      </c>
      <c r="J13" s="45"/>
      <c r="Q13" s="39"/>
    </row>
    <row r="14" spans="1:17" ht="14.1" customHeight="1" x14ac:dyDescent="0.2">
      <c r="A14" s="46" t="s">
        <v>29</v>
      </c>
      <c r="B14" s="46">
        <v>4387</v>
      </c>
      <c r="C14" s="46">
        <v>4644</v>
      </c>
      <c r="D14" s="46">
        <v>3999</v>
      </c>
      <c r="E14" s="46">
        <v>4007</v>
      </c>
      <c r="F14" s="46">
        <v>4763</v>
      </c>
      <c r="G14" s="42">
        <f t="shared" si="2"/>
        <v>0.18866982780134767</v>
      </c>
      <c r="H14" s="43">
        <f t="shared" si="3"/>
        <v>2.0770796657055834E-2</v>
      </c>
      <c r="I14" s="47" t="s">
        <v>29</v>
      </c>
      <c r="J14" s="45"/>
      <c r="Q14" s="39"/>
    </row>
    <row r="15" spans="1:17" ht="14.1" customHeight="1" x14ac:dyDescent="0.2">
      <c r="A15" s="46" t="s">
        <v>12</v>
      </c>
      <c r="B15" s="46">
        <v>33245</v>
      </c>
      <c r="C15" s="46">
        <v>30568</v>
      </c>
      <c r="D15" s="46">
        <v>30274</v>
      </c>
      <c r="E15" s="46">
        <v>31873</v>
      </c>
      <c r="F15" s="46">
        <v>32475</v>
      </c>
      <c r="G15" s="42">
        <f t="shared" si="2"/>
        <v>1.8887459605308576E-2</v>
      </c>
      <c r="H15" s="43">
        <f t="shared" si="3"/>
        <v>-5.8413270436893372E-3</v>
      </c>
      <c r="I15" s="47" t="s">
        <v>13</v>
      </c>
      <c r="J15" s="45"/>
      <c r="Q15" s="39"/>
    </row>
    <row r="16" spans="1:17" ht="14.1" customHeight="1" x14ac:dyDescent="0.2">
      <c r="A16" s="46" t="s">
        <v>23</v>
      </c>
      <c r="B16" s="46">
        <v>29286</v>
      </c>
      <c r="C16" s="46">
        <v>23797</v>
      </c>
      <c r="D16" s="46">
        <v>25733</v>
      </c>
      <c r="E16" s="46">
        <v>26683</v>
      </c>
      <c r="F16" s="46">
        <v>29330</v>
      </c>
      <c r="G16" s="42">
        <f t="shared" si="2"/>
        <v>9.9201738934902473E-2</v>
      </c>
      <c r="H16" s="43">
        <f t="shared" si="3"/>
        <v>3.7539465701907915E-4</v>
      </c>
      <c r="I16" s="47" t="s">
        <v>24</v>
      </c>
      <c r="J16" s="45"/>
      <c r="Q16" s="39"/>
    </row>
    <row r="17" spans="1:17" ht="14.1" customHeight="1" x14ac:dyDescent="0.2">
      <c r="A17" s="46" t="s">
        <v>22</v>
      </c>
      <c r="B17" s="46">
        <v>5949</v>
      </c>
      <c r="C17" s="46">
        <v>5966</v>
      </c>
      <c r="D17" s="46">
        <v>5391</v>
      </c>
      <c r="E17" s="46">
        <v>6460</v>
      </c>
      <c r="F17" s="46">
        <v>45655</v>
      </c>
      <c r="G17" s="42">
        <f t="shared" si="2"/>
        <v>6.0673374613003093</v>
      </c>
      <c r="H17" s="43">
        <f t="shared" si="3"/>
        <v>0.66441298210263477</v>
      </c>
      <c r="I17" s="47" t="s">
        <v>22</v>
      </c>
      <c r="J17" s="45"/>
      <c r="Q17" s="39"/>
    </row>
    <row r="18" spans="1:17" ht="14.1" customHeight="1" x14ac:dyDescent="0.2">
      <c r="A18" s="46" t="s">
        <v>20</v>
      </c>
      <c r="B18" s="46">
        <v>3498</v>
      </c>
      <c r="C18" s="46">
        <v>2911</v>
      </c>
      <c r="D18" s="46">
        <v>3311</v>
      </c>
      <c r="E18" s="46">
        <v>3189</v>
      </c>
      <c r="F18" s="46">
        <v>3131</v>
      </c>
      <c r="G18" s="42">
        <f t="shared" si="2"/>
        <v>-1.8187519598620305E-2</v>
      </c>
      <c r="H18" s="43">
        <f t="shared" si="3"/>
        <v>-2.732934052411351E-2</v>
      </c>
      <c r="I18" s="47" t="s">
        <v>21</v>
      </c>
      <c r="J18" s="45"/>
      <c r="Q18" s="39"/>
    </row>
    <row r="19" spans="1:17" ht="14.1" customHeight="1" x14ac:dyDescent="0.2">
      <c r="A19" s="46" t="s">
        <v>30</v>
      </c>
      <c r="B19" s="46">
        <v>7047</v>
      </c>
      <c r="C19" s="46">
        <v>7555</v>
      </c>
      <c r="D19" s="46">
        <v>6099</v>
      </c>
      <c r="E19" s="46">
        <v>5577</v>
      </c>
      <c r="F19" s="46">
        <v>7454</v>
      </c>
      <c r="G19" s="42">
        <f t="shared" si="2"/>
        <v>0.33656087502241339</v>
      </c>
      <c r="H19" s="43">
        <f t="shared" si="3"/>
        <v>1.4136185804614954E-2</v>
      </c>
      <c r="I19" s="47" t="s">
        <v>31</v>
      </c>
      <c r="J19" s="45"/>
      <c r="Q19" s="39"/>
    </row>
    <row r="20" spans="1:17" ht="14.1" customHeight="1" x14ac:dyDescent="0.2">
      <c r="A20" s="46" t="s">
        <v>77</v>
      </c>
      <c r="B20" s="46">
        <v>21379</v>
      </c>
      <c r="C20" s="46">
        <v>17749</v>
      </c>
      <c r="D20" s="46">
        <v>17819</v>
      </c>
      <c r="E20" s="46">
        <v>20445</v>
      </c>
      <c r="F20" s="46">
        <v>19913</v>
      </c>
      <c r="G20" s="42">
        <f t="shared" si="2"/>
        <v>-2.6021032037172875E-2</v>
      </c>
      <c r="H20" s="43">
        <f t="shared" si="3"/>
        <v>-1.7602323541413778E-2</v>
      </c>
      <c r="I20" s="47" t="s">
        <v>78</v>
      </c>
      <c r="J20" s="45"/>
      <c r="Q20" s="39"/>
    </row>
    <row r="21" spans="1:17" ht="14.1" customHeight="1" x14ac:dyDescent="0.2">
      <c r="A21" s="46" t="s">
        <v>87</v>
      </c>
      <c r="B21" s="46">
        <v>4636</v>
      </c>
      <c r="C21" s="46">
        <v>4279</v>
      </c>
      <c r="D21" s="46">
        <v>5975</v>
      </c>
      <c r="E21" s="46">
        <v>7361</v>
      </c>
      <c r="F21" s="46">
        <v>8635</v>
      </c>
      <c r="G21" s="42">
        <f t="shared" si="2"/>
        <v>0.17307431055563094</v>
      </c>
      <c r="H21" s="43">
        <f t="shared" si="3"/>
        <v>0.16823369593719595</v>
      </c>
      <c r="I21" s="47" t="s">
        <v>36</v>
      </c>
      <c r="J21" s="45"/>
      <c r="Q21" s="39"/>
    </row>
    <row r="22" spans="1:17" ht="14.1" customHeight="1" x14ac:dyDescent="0.2">
      <c r="A22" s="46" t="s">
        <v>79</v>
      </c>
      <c r="B22" s="46">
        <v>4963</v>
      </c>
      <c r="C22" s="46">
        <v>5970</v>
      </c>
      <c r="D22" s="46">
        <v>6637</v>
      </c>
      <c r="E22" s="46">
        <v>6068</v>
      </c>
      <c r="F22" s="46">
        <v>5519</v>
      </c>
      <c r="G22" s="42">
        <f t="shared" si="2"/>
        <v>-9.0474620962425867E-2</v>
      </c>
      <c r="H22" s="43">
        <f t="shared" si="3"/>
        <v>2.6902070993321425E-2</v>
      </c>
      <c r="I22" s="47" t="s">
        <v>80</v>
      </c>
      <c r="J22" s="45"/>
      <c r="Q22" s="39"/>
    </row>
    <row r="23" spans="1:17" ht="14.1" customHeight="1" x14ac:dyDescent="0.2">
      <c r="A23" s="46" t="s">
        <v>114</v>
      </c>
      <c r="B23" s="46">
        <v>7711</v>
      </c>
      <c r="C23" s="46">
        <v>7711</v>
      </c>
      <c r="D23" s="46">
        <v>6938</v>
      </c>
      <c r="E23" s="46">
        <v>8538</v>
      </c>
      <c r="F23" s="46">
        <v>11242</v>
      </c>
      <c r="G23" s="42">
        <f t="shared" ref="G23" si="4">IF(E23&gt;0,F23/E23-1,"-")</f>
        <v>0.3167018037011009</v>
      </c>
      <c r="H23" s="43">
        <f t="shared" ref="H23" si="5">IF(B23&gt;0,((F23/B23)^(1/4)-1),"-")</f>
        <v>9.8836860626033696E-2</v>
      </c>
      <c r="I23" s="47" t="s">
        <v>117</v>
      </c>
      <c r="J23" s="45"/>
      <c r="Q23" s="39"/>
    </row>
    <row r="24" spans="1:17" ht="14.1" customHeight="1" x14ac:dyDescent="0.2">
      <c r="A24" s="46" t="s">
        <v>32</v>
      </c>
      <c r="B24" s="46">
        <v>4900</v>
      </c>
      <c r="C24" s="46">
        <v>3423</v>
      </c>
      <c r="D24" s="46">
        <v>3305</v>
      </c>
      <c r="E24" s="46">
        <v>4056</v>
      </c>
      <c r="F24" s="46">
        <v>4987</v>
      </c>
      <c r="G24" s="42">
        <f t="shared" si="2"/>
        <v>0.22953648915187386</v>
      </c>
      <c r="H24" s="43">
        <f t="shared" si="3"/>
        <v>4.4095238267773951E-3</v>
      </c>
      <c r="I24" s="47" t="s">
        <v>33</v>
      </c>
      <c r="J24" s="45"/>
      <c r="Q24" s="39"/>
    </row>
    <row r="25" spans="1:17" ht="14.1" customHeight="1" x14ac:dyDescent="0.2">
      <c r="A25" s="46" t="s">
        <v>34</v>
      </c>
      <c r="B25" s="46">
        <v>10181</v>
      </c>
      <c r="C25" s="46">
        <v>10299</v>
      </c>
      <c r="D25" s="46">
        <v>10468</v>
      </c>
      <c r="E25" s="46">
        <v>11854</v>
      </c>
      <c r="F25" s="46">
        <v>15469</v>
      </c>
      <c r="G25" s="42">
        <f t="shared" si="2"/>
        <v>0.30496035093639273</v>
      </c>
      <c r="H25" s="43">
        <f t="shared" si="3"/>
        <v>0.1102427618511872</v>
      </c>
      <c r="I25" s="47" t="s">
        <v>35</v>
      </c>
      <c r="J25" s="45"/>
      <c r="Q25" s="39"/>
    </row>
    <row r="26" spans="1:17" ht="14.1" customHeight="1" x14ac:dyDescent="0.2">
      <c r="A26" s="46" t="s">
        <v>37</v>
      </c>
      <c r="B26" s="46">
        <v>10288</v>
      </c>
      <c r="C26" s="46">
        <v>8350</v>
      </c>
      <c r="D26" s="46">
        <v>9940</v>
      </c>
      <c r="E26" s="46">
        <v>10635</v>
      </c>
      <c r="F26" s="46">
        <v>12809</v>
      </c>
      <c r="G26" s="42">
        <f t="shared" si="2"/>
        <v>0.20441937000470145</v>
      </c>
      <c r="H26" s="43">
        <f t="shared" si="3"/>
        <v>5.6321373909567596E-2</v>
      </c>
      <c r="I26" s="47" t="s">
        <v>38</v>
      </c>
      <c r="J26" s="45"/>
      <c r="Q26" s="39"/>
    </row>
    <row r="27" spans="1:17" ht="14.1" customHeight="1" x14ac:dyDescent="0.2">
      <c r="A27" s="46" t="s">
        <v>39</v>
      </c>
      <c r="B27" s="46">
        <v>61303</v>
      </c>
      <c r="C27" s="46">
        <v>53102</v>
      </c>
      <c r="D27" s="46">
        <v>52898</v>
      </c>
      <c r="E27" s="46">
        <v>58929</v>
      </c>
      <c r="F27" s="46">
        <v>62986</v>
      </c>
      <c r="G27" s="42">
        <f t="shared" si="2"/>
        <v>6.8845559911079324E-2</v>
      </c>
      <c r="H27" s="43">
        <f t="shared" si="3"/>
        <v>6.7938990552454115E-3</v>
      </c>
      <c r="I27" s="47" t="s">
        <v>40</v>
      </c>
      <c r="J27" s="45"/>
      <c r="Q27" s="39"/>
    </row>
    <row r="28" spans="1:17" ht="14.1" customHeight="1" x14ac:dyDescent="0.2">
      <c r="A28" s="46" t="s">
        <v>41</v>
      </c>
      <c r="B28" s="46">
        <v>6265</v>
      </c>
      <c r="C28" s="46">
        <v>5308</v>
      </c>
      <c r="D28" s="46">
        <v>5975</v>
      </c>
      <c r="E28" s="46">
        <v>8242</v>
      </c>
      <c r="F28" s="46">
        <v>9351</v>
      </c>
      <c r="G28" s="42">
        <f t="shared" si="2"/>
        <v>0.13455471972822131</v>
      </c>
      <c r="H28" s="43">
        <f t="shared" si="3"/>
        <v>0.10531037211925742</v>
      </c>
      <c r="I28" s="47" t="s">
        <v>41</v>
      </c>
      <c r="J28" s="45"/>
      <c r="Q28" s="39"/>
    </row>
    <row r="29" spans="1:17" ht="14.1" customHeight="1" x14ac:dyDescent="0.2">
      <c r="A29" s="46" t="s">
        <v>42</v>
      </c>
      <c r="B29" s="46">
        <v>16202</v>
      </c>
      <c r="C29" s="46">
        <v>13310</v>
      </c>
      <c r="D29" s="46">
        <v>16400</v>
      </c>
      <c r="E29" s="46">
        <v>15887</v>
      </c>
      <c r="F29" s="46">
        <v>18050</v>
      </c>
      <c r="G29" s="42">
        <f t="shared" si="2"/>
        <v>0.13614905268458477</v>
      </c>
      <c r="H29" s="43">
        <f t="shared" si="3"/>
        <v>2.7370626326116643E-2</v>
      </c>
      <c r="I29" s="47" t="s">
        <v>42</v>
      </c>
      <c r="J29" s="45"/>
      <c r="Q29" s="39"/>
    </row>
    <row r="30" spans="1:17" ht="14.1" customHeight="1" x14ac:dyDescent="0.2">
      <c r="A30" s="46" t="s">
        <v>81</v>
      </c>
      <c r="B30" s="46">
        <v>16867</v>
      </c>
      <c r="C30" s="46">
        <v>16152</v>
      </c>
      <c r="D30" s="46">
        <v>17792</v>
      </c>
      <c r="E30" s="46">
        <v>18132</v>
      </c>
      <c r="F30" s="46">
        <v>29255</v>
      </c>
      <c r="G30" s="42">
        <f t="shared" si="2"/>
        <v>0.61344584160600046</v>
      </c>
      <c r="H30" s="43">
        <f t="shared" si="3"/>
        <v>0.14760006554633254</v>
      </c>
      <c r="I30" s="47" t="s">
        <v>81</v>
      </c>
      <c r="J30" s="45"/>
      <c r="Q30" s="39"/>
    </row>
    <row r="31" spans="1:17" ht="14.1" customHeight="1" x14ac:dyDescent="0.2">
      <c r="A31" s="46" t="s">
        <v>82</v>
      </c>
      <c r="B31" s="46">
        <v>9511</v>
      </c>
      <c r="C31" s="46">
        <v>7438</v>
      </c>
      <c r="D31" s="46">
        <v>17406</v>
      </c>
      <c r="E31" s="46">
        <v>18911</v>
      </c>
      <c r="F31" s="46">
        <v>17680</v>
      </c>
      <c r="G31" s="42">
        <f t="shared" si="2"/>
        <v>-6.5094389508751571E-2</v>
      </c>
      <c r="H31" s="43">
        <f t="shared" si="3"/>
        <v>0.16765359223616239</v>
      </c>
      <c r="I31" s="47" t="s">
        <v>82</v>
      </c>
      <c r="J31" s="45"/>
      <c r="Q31" s="39"/>
    </row>
    <row r="32" spans="1:17" ht="14.1" customHeight="1" x14ac:dyDescent="0.2">
      <c r="A32" s="46" t="s">
        <v>83</v>
      </c>
      <c r="B32" s="46">
        <v>3355</v>
      </c>
      <c r="C32" s="46">
        <v>2498</v>
      </c>
      <c r="D32" s="46">
        <v>2673</v>
      </c>
      <c r="E32" s="46">
        <v>4475</v>
      </c>
      <c r="F32" s="46">
        <v>10595</v>
      </c>
      <c r="G32" s="42">
        <f t="shared" si="2"/>
        <v>1.3675977653631284</v>
      </c>
      <c r="H32" s="43">
        <f t="shared" si="3"/>
        <v>0.33306740368615761</v>
      </c>
      <c r="I32" s="47" t="s">
        <v>84</v>
      </c>
      <c r="J32" s="45"/>
      <c r="Q32" s="39"/>
    </row>
    <row r="33" spans="1:17" ht="14.1" customHeight="1" x14ac:dyDescent="0.2">
      <c r="A33" s="46" t="s">
        <v>85</v>
      </c>
      <c r="B33" s="46">
        <v>6429</v>
      </c>
      <c r="C33" s="46">
        <v>6721</v>
      </c>
      <c r="D33" s="46">
        <v>8081</v>
      </c>
      <c r="E33" s="46">
        <v>11821</v>
      </c>
      <c r="F33" s="46">
        <v>16855</v>
      </c>
      <c r="G33" s="42">
        <f t="shared" si="2"/>
        <v>0.42585229676000336</v>
      </c>
      <c r="H33" s="43">
        <f t="shared" si="3"/>
        <v>0.27246642736161131</v>
      </c>
      <c r="I33" s="47" t="s">
        <v>86</v>
      </c>
      <c r="J33" s="45"/>
      <c r="Q33" s="39"/>
    </row>
    <row r="34" spans="1:17" ht="14.1" customHeight="1" x14ac:dyDescent="0.2">
      <c r="A34" s="46" t="s">
        <v>115</v>
      </c>
      <c r="B34" s="46">
        <v>3378</v>
      </c>
      <c r="C34" s="46">
        <v>3479</v>
      </c>
      <c r="D34" s="46">
        <v>3162</v>
      </c>
      <c r="E34" s="46">
        <v>3013</v>
      </c>
      <c r="F34" s="46">
        <v>3056</v>
      </c>
      <c r="G34" s="42">
        <f t="shared" ref="G34:G35" si="6">IF(E34&gt;0,F34/E34-1,"-")</f>
        <v>1.4271490209093907E-2</v>
      </c>
      <c r="H34" s="43">
        <f t="shared" ref="H34:H35" si="7">IF(B34&gt;0,((F34/B34)^(1/4)-1),"-")</f>
        <v>-2.4733231577975801E-2</v>
      </c>
      <c r="I34" s="47" t="s">
        <v>118</v>
      </c>
      <c r="J34" s="45"/>
      <c r="Q34" s="39"/>
    </row>
    <row r="35" spans="1:17" ht="14.1" customHeight="1" x14ac:dyDescent="0.2">
      <c r="A35" s="46" t="s">
        <v>116</v>
      </c>
      <c r="B35" s="46">
        <v>3736</v>
      </c>
      <c r="C35" s="46">
        <v>2278</v>
      </c>
      <c r="D35" s="46">
        <v>2113</v>
      </c>
      <c r="E35" s="46">
        <v>3637</v>
      </c>
      <c r="F35" s="46">
        <v>4173</v>
      </c>
      <c r="G35" s="42">
        <f t="shared" si="6"/>
        <v>0.14737420951333524</v>
      </c>
      <c r="H35" s="43">
        <f t="shared" si="7"/>
        <v>2.8040867181804874E-2</v>
      </c>
      <c r="I35" s="47" t="s">
        <v>119</v>
      </c>
      <c r="J35" s="45"/>
      <c r="Q35" s="39"/>
    </row>
    <row r="36" spans="1:17" ht="14.1" customHeight="1" x14ac:dyDescent="0.2">
      <c r="A36" s="46" t="s">
        <v>43</v>
      </c>
      <c r="B36" s="48">
        <v>75263</v>
      </c>
      <c r="C36" s="48">
        <v>79148</v>
      </c>
      <c r="D36" s="48">
        <v>67547</v>
      </c>
      <c r="E36" s="48">
        <v>65389</v>
      </c>
      <c r="F36" s="48">
        <v>75059</v>
      </c>
      <c r="G36" s="42">
        <f t="shared" si="2"/>
        <v>0.14788420070654085</v>
      </c>
      <c r="H36" s="49">
        <f t="shared" si="3"/>
        <v>-6.7831365127946075E-4</v>
      </c>
      <c r="I36" s="47" t="s">
        <v>44</v>
      </c>
      <c r="J36" s="45"/>
      <c r="Q36" s="39"/>
    </row>
    <row r="37" spans="1:17" ht="14.1" customHeight="1" x14ac:dyDescent="0.2">
      <c r="A37" s="70" t="s">
        <v>45</v>
      </c>
      <c r="B37" s="70">
        <v>879590</v>
      </c>
      <c r="C37" s="70">
        <v>815425</v>
      </c>
      <c r="D37" s="70">
        <v>833445</v>
      </c>
      <c r="E37" s="70">
        <v>860882</v>
      </c>
      <c r="F37" s="70">
        <v>990830</v>
      </c>
      <c r="G37" s="74">
        <f t="shared" si="2"/>
        <v>0.15094751661667916</v>
      </c>
      <c r="H37" s="75">
        <f t="shared" si="3"/>
        <v>3.021938167236482E-2</v>
      </c>
      <c r="I37" s="71" t="s">
        <v>46</v>
      </c>
      <c r="J37" s="45"/>
      <c r="Q37" s="39"/>
    </row>
    <row r="38" spans="1:17" ht="14.1" customHeight="1" x14ac:dyDescent="0.2">
      <c r="A38" s="76" t="s">
        <v>47</v>
      </c>
      <c r="B38" s="71">
        <v>1529183</v>
      </c>
      <c r="C38" s="71">
        <v>1435153</v>
      </c>
      <c r="D38" s="71">
        <v>1494187</v>
      </c>
      <c r="E38" s="71">
        <v>1589607</v>
      </c>
      <c r="F38" s="71">
        <v>1764536</v>
      </c>
      <c r="G38" s="74">
        <f t="shared" si="2"/>
        <v>0.11004543890408125</v>
      </c>
      <c r="H38" s="74">
        <f t="shared" si="3"/>
        <v>3.6436658538026911E-2</v>
      </c>
      <c r="I38" s="71" t="s">
        <v>48</v>
      </c>
      <c r="J38" s="45"/>
      <c r="Q38" s="39"/>
    </row>
    <row r="39" spans="1:17" ht="12.75" customHeight="1" x14ac:dyDescent="0.2">
      <c r="A39" s="50" t="s">
        <v>124</v>
      </c>
      <c r="B39" s="51"/>
      <c r="F39" s="13" t="s">
        <v>112</v>
      </c>
      <c r="I39" s="15" t="s">
        <v>88</v>
      </c>
      <c r="Q39" s="39"/>
    </row>
    <row r="40" spans="1:17" ht="12.75" customHeight="1" x14ac:dyDescent="0.2">
      <c r="A40" s="50"/>
      <c r="B40" s="51"/>
      <c r="F40" s="13" t="s">
        <v>113</v>
      </c>
      <c r="I40" s="14" t="s">
        <v>89</v>
      </c>
      <c r="Q40" s="39"/>
    </row>
    <row r="41" spans="1:17" x14ac:dyDescent="0.2">
      <c r="Q41" s="39"/>
    </row>
    <row r="42" spans="1:17" x14ac:dyDescent="0.2">
      <c r="Q42" s="39"/>
    </row>
    <row r="43" spans="1:17" x14ac:dyDescent="0.2">
      <c r="Q43" s="39"/>
    </row>
    <row r="44" spans="1:17" x14ac:dyDescent="0.2">
      <c r="Q44" s="39"/>
    </row>
    <row r="45" spans="1:17" x14ac:dyDescent="0.2">
      <c r="Q45" s="39"/>
    </row>
    <row r="46" spans="1:17" x14ac:dyDescent="0.2">
      <c r="Q46" s="39"/>
    </row>
    <row r="47" spans="1:17" x14ac:dyDescent="0.2">
      <c r="Q47" s="39"/>
    </row>
    <row r="48" spans="1:17" x14ac:dyDescent="0.2">
      <c r="Q48" s="39"/>
    </row>
    <row r="49" spans="7:17" x14ac:dyDescent="0.2">
      <c r="Q49" s="39"/>
    </row>
    <row r="50" spans="7:17" x14ac:dyDescent="0.2">
      <c r="Q50" s="39"/>
    </row>
    <row r="51" spans="7:17" x14ac:dyDescent="0.2">
      <c r="Q51" s="39"/>
    </row>
    <row r="52" spans="7:17" x14ac:dyDescent="0.2">
      <c r="Q52" s="39"/>
    </row>
    <row r="53" spans="7:17" x14ac:dyDescent="0.2">
      <c r="Q53" s="39"/>
    </row>
    <row r="54" spans="7:17" x14ac:dyDescent="0.2">
      <c r="Q54" s="39"/>
    </row>
    <row r="55" spans="7:17" x14ac:dyDescent="0.2">
      <c r="G55" s="5"/>
      <c r="Q55" s="39"/>
    </row>
    <row r="56" spans="7:17" x14ac:dyDescent="0.2">
      <c r="G56" s="5"/>
      <c r="Q56" s="39"/>
    </row>
    <row r="57" spans="7:17" x14ac:dyDescent="0.2">
      <c r="G57" s="5"/>
      <c r="Q57" s="39"/>
    </row>
    <row r="58" spans="7:17" x14ac:dyDescent="0.2">
      <c r="G58" s="5"/>
      <c r="Q58" s="39"/>
    </row>
    <row r="59" spans="7:17" x14ac:dyDescent="0.2">
      <c r="G59" s="5"/>
      <c r="Q59" s="39"/>
    </row>
    <row r="60" spans="7:17" x14ac:dyDescent="0.2">
      <c r="G60" s="5"/>
      <c r="Q60" s="39"/>
    </row>
    <row r="61" spans="7:17" x14ac:dyDescent="0.2">
      <c r="G61" s="5"/>
      <c r="Q61" s="39"/>
    </row>
    <row r="62" spans="7:17" x14ac:dyDescent="0.2">
      <c r="G62" s="5"/>
      <c r="Q62" s="39"/>
    </row>
    <row r="63" spans="7:17" x14ac:dyDescent="0.2">
      <c r="G63" s="5"/>
      <c r="Q63" s="39"/>
    </row>
    <row r="64" spans="7:17" x14ac:dyDescent="0.2">
      <c r="G64" s="5"/>
      <c r="Q64" s="39"/>
    </row>
    <row r="65" spans="7:17" x14ac:dyDescent="0.2">
      <c r="G65" s="5"/>
      <c r="Q65" s="39"/>
    </row>
    <row r="66" spans="7:17" x14ac:dyDescent="0.2">
      <c r="G66" s="5"/>
      <c r="Q66" s="39"/>
    </row>
    <row r="67" spans="7:17" x14ac:dyDescent="0.2">
      <c r="G67" s="5"/>
      <c r="Q67" s="39"/>
    </row>
    <row r="68" spans="7:17" x14ac:dyDescent="0.2">
      <c r="G68" s="5"/>
      <c r="Q68" s="39"/>
    </row>
    <row r="69" spans="7:17" x14ac:dyDescent="0.2">
      <c r="G69" s="5"/>
      <c r="Q69" s="39"/>
    </row>
    <row r="70" spans="7:17" x14ac:dyDescent="0.2">
      <c r="G70" s="5"/>
      <c r="Q70" s="39"/>
    </row>
    <row r="71" spans="7:17" x14ac:dyDescent="0.2">
      <c r="G71" s="5"/>
      <c r="Q71" s="39"/>
    </row>
    <row r="72" spans="7:17" x14ac:dyDescent="0.2">
      <c r="G72" s="5"/>
      <c r="Q72" s="39"/>
    </row>
    <row r="73" spans="7:17" x14ac:dyDescent="0.2">
      <c r="G73" s="5"/>
      <c r="Q73" s="39"/>
    </row>
    <row r="74" spans="7:17" x14ac:dyDescent="0.2">
      <c r="G74" s="5"/>
      <c r="Q74" s="39"/>
    </row>
    <row r="75" spans="7:17" x14ac:dyDescent="0.2">
      <c r="G75" s="5"/>
      <c r="Q75" s="39"/>
    </row>
    <row r="76" spans="7:17" x14ac:dyDescent="0.2">
      <c r="G76" s="5"/>
      <c r="Q76" s="39"/>
    </row>
    <row r="77" spans="7:17" x14ac:dyDescent="0.2">
      <c r="G77" s="5"/>
      <c r="Q77" s="39"/>
    </row>
    <row r="78" spans="7:17" x14ac:dyDescent="0.2">
      <c r="G78" s="5"/>
      <c r="Q78" s="39"/>
    </row>
    <row r="79" spans="7:17" x14ac:dyDescent="0.2">
      <c r="G79" s="5"/>
      <c r="Q79" s="39"/>
    </row>
    <row r="80" spans="7:17" x14ac:dyDescent="0.2">
      <c r="G80" s="5"/>
      <c r="Q80" s="39"/>
    </row>
    <row r="81" spans="7:17" x14ac:dyDescent="0.2">
      <c r="G81" s="5"/>
      <c r="Q81" s="39"/>
    </row>
    <row r="82" spans="7:17" x14ac:dyDescent="0.2">
      <c r="G82" s="5"/>
      <c r="Q82" s="39"/>
    </row>
    <row r="83" spans="7:17" x14ac:dyDescent="0.2">
      <c r="G83" s="5"/>
      <c r="Q83" s="39"/>
    </row>
    <row r="84" spans="7:17" x14ac:dyDescent="0.2">
      <c r="G84" s="5"/>
      <c r="Q84" s="39"/>
    </row>
    <row r="85" spans="7:17" x14ac:dyDescent="0.2">
      <c r="G85" s="5"/>
      <c r="Q85" s="39"/>
    </row>
    <row r="86" spans="7:17" x14ac:dyDescent="0.2">
      <c r="G86" s="5"/>
      <c r="Q86" s="39"/>
    </row>
    <row r="87" spans="7:17" x14ac:dyDescent="0.2">
      <c r="G87" s="5"/>
      <c r="Q87" s="39"/>
    </row>
    <row r="88" spans="7:17" x14ac:dyDescent="0.2">
      <c r="G88" s="5"/>
      <c r="Q88" s="39"/>
    </row>
    <row r="89" spans="7:17" x14ac:dyDescent="0.2">
      <c r="G89" s="5"/>
      <c r="Q89" s="39"/>
    </row>
    <row r="90" spans="7:17" x14ac:dyDescent="0.2">
      <c r="G90" s="5"/>
      <c r="Q90" s="39"/>
    </row>
    <row r="91" spans="7:17" x14ac:dyDescent="0.2">
      <c r="G91" s="5"/>
      <c r="Q91" s="39"/>
    </row>
    <row r="92" spans="7:17" x14ac:dyDescent="0.2">
      <c r="G92" s="5"/>
      <c r="Q92" s="39"/>
    </row>
    <row r="93" spans="7:17" x14ac:dyDescent="0.2">
      <c r="G93" s="5"/>
      <c r="Q93" s="39"/>
    </row>
    <row r="94" spans="7:17" x14ac:dyDescent="0.2">
      <c r="G94" s="5"/>
      <c r="Q94" s="39"/>
    </row>
    <row r="95" spans="7:17" x14ac:dyDescent="0.2">
      <c r="G95" s="5"/>
      <c r="Q95" s="39"/>
    </row>
    <row r="96" spans="7:17" x14ac:dyDescent="0.2">
      <c r="G96" s="5"/>
      <c r="Q96" s="39"/>
    </row>
    <row r="97" spans="7:17" x14ac:dyDescent="0.2">
      <c r="G97" s="5"/>
      <c r="Q97" s="39"/>
    </row>
    <row r="98" spans="7:17" x14ac:dyDescent="0.2">
      <c r="G98" s="5"/>
      <c r="Q98" s="39"/>
    </row>
    <row r="99" spans="7:17" x14ac:dyDescent="0.2">
      <c r="G99" s="5"/>
      <c r="Q99" s="39"/>
    </row>
    <row r="100" spans="7:17" x14ac:dyDescent="0.2">
      <c r="G100" s="5"/>
      <c r="Q100" s="39"/>
    </row>
    <row r="101" spans="7:17" x14ac:dyDescent="0.2">
      <c r="G101" s="5"/>
      <c r="Q101" s="39"/>
    </row>
    <row r="102" spans="7:17" x14ac:dyDescent="0.2">
      <c r="G102" s="5"/>
      <c r="Q102" s="39"/>
    </row>
    <row r="103" spans="7:17" x14ac:dyDescent="0.2">
      <c r="G103" s="5"/>
      <c r="Q103" s="39"/>
    </row>
    <row r="104" spans="7:17" x14ac:dyDescent="0.2">
      <c r="G104" s="5"/>
      <c r="Q104" s="39"/>
    </row>
    <row r="105" spans="7:17" x14ac:dyDescent="0.2">
      <c r="G105" s="5"/>
      <c r="Q105" s="39"/>
    </row>
    <row r="106" spans="7:17" x14ac:dyDescent="0.2">
      <c r="G106" s="5"/>
      <c r="Q106" s="39"/>
    </row>
    <row r="107" spans="7:17" x14ac:dyDescent="0.2">
      <c r="G107" s="5"/>
      <c r="Q107" s="39"/>
    </row>
    <row r="108" spans="7:17" x14ac:dyDescent="0.2">
      <c r="G108" s="5"/>
      <c r="Q108" s="39"/>
    </row>
    <row r="109" spans="7:17" x14ac:dyDescent="0.2">
      <c r="G109" s="5"/>
      <c r="Q109" s="39"/>
    </row>
    <row r="110" spans="7:17" x14ac:dyDescent="0.2">
      <c r="G110" s="5"/>
      <c r="Q110" s="39"/>
    </row>
    <row r="111" spans="7:17" x14ac:dyDescent="0.2">
      <c r="G111" s="5"/>
      <c r="Q111" s="39"/>
    </row>
    <row r="112" spans="7:17" x14ac:dyDescent="0.2">
      <c r="G112" s="5"/>
      <c r="Q112" s="39"/>
    </row>
    <row r="113" spans="7:17" x14ac:dyDescent="0.2">
      <c r="G113" s="5"/>
      <c r="Q113" s="39"/>
    </row>
    <row r="114" spans="7:17" x14ac:dyDescent="0.2">
      <c r="G114" s="5"/>
      <c r="Q114" s="39"/>
    </row>
    <row r="115" spans="7:17" x14ac:dyDescent="0.2">
      <c r="G115" s="5"/>
      <c r="Q115" s="39"/>
    </row>
    <row r="116" spans="7:17" x14ac:dyDescent="0.2">
      <c r="G116" s="5"/>
      <c r="Q116" s="39"/>
    </row>
    <row r="117" spans="7:17" x14ac:dyDescent="0.2">
      <c r="G117" s="5"/>
      <c r="Q117" s="39"/>
    </row>
    <row r="118" spans="7:17" x14ac:dyDescent="0.2">
      <c r="G118" s="5"/>
      <c r="Q118" s="39"/>
    </row>
    <row r="119" spans="7:17" x14ac:dyDescent="0.2">
      <c r="G119" s="5"/>
      <c r="Q119" s="39"/>
    </row>
    <row r="120" spans="7:17" x14ac:dyDescent="0.2">
      <c r="G120" s="5"/>
      <c r="Q120" s="39"/>
    </row>
    <row r="121" spans="7:17" x14ac:dyDescent="0.2">
      <c r="G121" s="5"/>
      <c r="Q121" s="39"/>
    </row>
    <row r="122" spans="7:17" x14ac:dyDescent="0.2">
      <c r="G122" s="5"/>
      <c r="Q122" s="39"/>
    </row>
    <row r="123" spans="7:17" x14ac:dyDescent="0.2">
      <c r="G123" s="5"/>
      <c r="Q123" s="39"/>
    </row>
    <row r="124" spans="7:17" x14ac:dyDescent="0.2">
      <c r="G124" s="5"/>
      <c r="Q124" s="39"/>
    </row>
    <row r="125" spans="7:17" x14ac:dyDescent="0.2">
      <c r="G125" s="5"/>
      <c r="Q125" s="39"/>
    </row>
    <row r="126" spans="7:17" x14ac:dyDescent="0.2">
      <c r="G126" s="5"/>
      <c r="Q126" s="39"/>
    </row>
    <row r="127" spans="7:17" x14ac:dyDescent="0.2">
      <c r="G127" s="5"/>
      <c r="Q127" s="39"/>
    </row>
    <row r="128" spans="7:17" x14ac:dyDescent="0.2">
      <c r="G128" s="5"/>
      <c r="Q128" s="39"/>
    </row>
    <row r="129" spans="7:17" x14ac:dyDescent="0.2">
      <c r="G129" s="5"/>
      <c r="Q129" s="39"/>
    </row>
    <row r="130" spans="7:17" x14ac:dyDescent="0.2">
      <c r="G130" s="5"/>
      <c r="Q130" s="39"/>
    </row>
    <row r="131" spans="7:17" x14ac:dyDescent="0.2">
      <c r="G131" s="5"/>
      <c r="Q131" s="39"/>
    </row>
    <row r="132" spans="7:17" x14ac:dyDescent="0.2">
      <c r="G132" s="5"/>
      <c r="Q132" s="39"/>
    </row>
    <row r="133" spans="7:17" x14ac:dyDescent="0.2">
      <c r="G133" s="5"/>
      <c r="Q133" s="39"/>
    </row>
    <row r="134" spans="7:17" x14ac:dyDescent="0.2">
      <c r="G134" s="5"/>
      <c r="Q134" s="39"/>
    </row>
    <row r="135" spans="7:17" x14ac:dyDescent="0.2">
      <c r="G135" s="5"/>
      <c r="Q135" s="39"/>
    </row>
    <row r="136" spans="7:17" x14ac:dyDescent="0.2">
      <c r="G136" s="5"/>
      <c r="Q136" s="39"/>
    </row>
    <row r="137" spans="7:17" x14ac:dyDescent="0.2">
      <c r="G137" s="5"/>
      <c r="Q137" s="39"/>
    </row>
    <row r="138" spans="7:17" x14ac:dyDescent="0.2">
      <c r="G138" s="5"/>
      <c r="Q138" s="39"/>
    </row>
    <row r="139" spans="7:17" x14ac:dyDescent="0.2">
      <c r="G139" s="5"/>
      <c r="Q139" s="39"/>
    </row>
    <row r="140" spans="7:17" x14ac:dyDescent="0.2">
      <c r="G140" s="5"/>
      <c r="Q140" s="39"/>
    </row>
    <row r="141" spans="7:17" x14ac:dyDescent="0.2">
      <c r="G141" s="5"/>
      <c r="Q141" s="39"/>
    </row>
    <row r="142" spans="7:17" x14ac:dyDescent="0.2">
      <c r="G142" s="5"/>
      <c r="Q142" s="39"/>
    </row>
    <row r="143" spans="7:17" x14ac:dyDescent="0.2">
      <c r="G143" s="5"/>
      <c r="Q143" s="39"/>
    </row>
    <row r="144" spans="7:17" x14ac:dyDescent="0.2">
      <c r="G144" s="5"/>
      <c r="Q144" s="39"/>
    </row>
    <row r="145" spans="7:17" x14ac:dyDescent="0.2">
      <c r="G145" s="5"/>
      <c r="Q145" s="39"/>
    </row>
    <row r="146" spans="7:17" x14ac:dyDescent="0.2">
      <c r="G146" s="5"/>
      <c r="Q146" s="39"/>
    </row>
    <row r="147" spans="7:17" x14ac:dyDescent="0.2">
      <c r="G147" s="5"/>
      <c r="Q147" s="39"/>
    </row>
    <row r="148" spans="7:17" x14ac:dyDescent="0.2">
      <c r="G148" s="5"/>
      <c r="Q148" s="39"/>
    </row>
    <row r="149" spans="7:17" x14ac:dyDescent="0.2">
      <c r="G149" s="5"/>
      <c r="Q149" s="39"/>
    </row>
    <row r="150" spans="7:17" x14ac:dyDescent="0.2">
      <c r="G150" s="5"/>
      <c r="Q150" s="39"/>
    </row>
    <row r="151" spans="7:17" x14ac:dyDescent="0.2">
      <c r="G151" s="5"/>
      <c r="Q151" s="39"/>
    </row>
    <row r="152" spans="7:17" x14ac:dyDescent="0.2">
      <c r="G152" s="5"/>
      <c r="Q152" s="39"/>
    </row>
    <row r="153" spans="7:17" x14ac:dyDescent="0.2">
      <c r="G153" s="5"/>
      <c r="Q153" s="39"/>
    </row>
    <row r="154" spans="7:17" x14ac:dyDescent="0.2">
      <c r="G154" s="5"/>
      <c r="Q154" s="39"/>
    </row>
    <row r="155" spans="7:17" x14ac:dyDescent="0.2">
      <c r="G155" s="5"/>
      <c r="Q155" s="39"/>
    </row>
    <row r="156" spans="7:17" x14ac:dyDescent="0.2">
      <c r="G156" s="5"/>
      <c r="Q156" s="39"/>
    </row>
    <row r="157" spans="7:17" x14ac:dyDescent="0.2">
      <c r="G157" s="5"/>
      <c r="Q157" s="39"/>
    </row>
    <row r="158" spans="7:17" x14ac:dyDescent="0.2">
      <c r="G158" s="5"/>
      <c r="Q158" s="39"/>
    </row>
    <row r="159" spans="7:17" x14ac:dyDescent="0.2">
      <c r="G159" s="5"/>
      <c r="Q159" s="39"/>
    </row>
    <row r="160" spans="7:17" x14ac:dyDescent="0.2">
      <c r="G160" s="5"/>
      <c r="Q160" s="39"/>
    </row>
    <row r="161" spans="7:17" x14ac:dyDescent="0.2">
      <c r="G161" s="5"/>
      <c r="Q161" s="39"/>
    </row>
    <row r="162" spans="7:17" x14ac:dyDescent="0.2">
      <c r="G162" s="5"/>
      <c r="Q162" s="39"/>
    </row>
    <row r="163" spans="7:17" x14ac:dyDescent="0.2">
      <c r="G163" s="5"/>
      <c r="Q163" s="39"/>
    </row>
    <row r="164" spans="7:17" x14ac:dyDescent="0.2">
      <c r="G164" s="5"/>
      <c r="Q164" s="39"/>
    </row>
    <row r="165" spans="7:17" x14ac:dyDescent="0.2">
      <c r="G165" s="5"/>
      <c r="Q165" s="39"/>
    </row>
    <row r="166" spans="7:17" x14ac:dyDescent="0.2">
      <c r="G166" s="5"/>
      <c r="Q166" s="39"/>
    </row>
    <row r="167" spans="7:17" x14ac:dyDescent="0.2">
      <c r="G167" s="5"/>
      <c r="Q167" s="39"/>
    </row>
    <row r="168" spans="7:17" x14ac:dyDescent="0.2">
      <c r="G168" s="5"/>
      <c r="Q168" s="39"/>
    </row>
    <row r="169" spans="7:17" x14ac:dyDescent="0.2">
      <c r="G169" s="5"/>
      <c r="Q169" s="39"/>
    </row>
    <row r="170" spans="7:17" x14ac:dyDescent="0.2">
      <c r="G170" s="5"/>
      <c r="Q170" s="39"/>
    </row>
    <row r="171" spans="7:17" x14ac:dyDescent="0.2">
      <c r="G171" s="5"/>
      <c r="Q171" s="39"/>
    </row>
    <row r="172" spans="7:17" x14ac:dyDescent="0.2">
      <c r="G172" s="5"/>
      <c r="Q172" s="39"/>
    </row>
    <row r="173" spans="7:17" x14ac:dyDescent="0.2">
      <c r="G173" s="5"/>
      <c r="Q173" s="39"/>
    </row>
    <row r="174" spans="7:17" x14ac:dyDescent="0.2">
      <c r="G174" s="5"/>
      <c r="Q174" s="39"/>
    </row>
    <row r="175" spans="7:17" x14ac:dyDescent="0.2">
      <c r="G175" s="5"/>
      <c r="Q175" s="39"/>
    </row>
    <row r="176" spans="7:17" x14ac:dyDescent="0.2">
      <c r="G176" s="5"/>
      <c r="Q176" s="39"/>
    </row>
    <row r="177" spans="7:17" x14ac:dyDescent="0.2">
      <c r="G177" s="5"/>
      <c r="Q177" s="39"/>
    </row>
    <row r="178" spans="7:17" x14ac:dyDescent="0.2">
      <c r="G178" s="5"/>
      <c r="Q178" s="39"/>
    </row>
    <row r="179" spans="7:17" x14ac:dyDescent="0.2">
      <c r="G179" s="5"/>
      <c r="Q179" s="39"/>
    </row>
    <row r="180" spans="7:17" x14ac:dyDescent="0.2">
      <c r="G180" s="5"/>
      <c r="Q180" s="39"/>
    </row>
    <row r="181" spans="7:17" x14ac:dyDescent="0.2">
      <c r="G181" s="5"/>
      <c r="Q181" s="39"/>
    </row>
    <row r="182" spans="7:17" x14ac:dyDescent="0.2">
      <c r="G182" s="5"/>
      <c r="Q182" s="39"/>
    </row>
    <row r="183" spans="7:17" x14ac:dyDescent="0.2">
      <c r="G183" s="5"/>
      <c r="Q183" s="39"/>
    </row>
    <row r="184" spans="7:17" x14ac:dyDescent="0.2">
      <c r="G184" s="5"/>
      <c r="Q184" s="39"/>
    </row>
    <row r="185" spans="7:17" x14ac:dyDescent="0.2">
      <c r="G185" s="5"/>
      <c r="Q185" s="39"/>
    </row>
    <row r="186" spans="7:17" x14ac:dyDescent="0.2">
      <c r="G186" s="5"/>
      <c r="Q186" s="39"/>
    </row>
    <row r="187" spans="7:17" x14ac:dyDescent="0.2">
      <c r="G187" s="5"/>
      <c r="Q187" s="39"/>
    </row>
    <row r="188" spans="7:17" x14ac:dyDescent="0.2">
      <c r="G188" s="5"/>
      <c r="Q188" s="39"/>
    </row>
    <row r="189" spans="7:17" x14ac:dyDescent="0.2">
      <c r="G189" s="5"/>
      <c r="Q189" s="39"/>
    </row>
    <row r="190" spans="7:17" x14ac:dyDescent="0.2">
      <c r="G190" s="5"/>
      <c r="Q190" s="39"/>
    </row>
    <row r="191" spans="7:17" x14ac:dyDescent="0.2">
      <c r="G191" s="5"/>
      <c r="Q191" s="39"/>
    </row>
    <row r="192" spans="7:17" x14ac:dyDescent="0.2">
      <c r="G192" s="5"/>
      <c r="Q192" s="39"/>
    </row>
    <row r="193" spans="7:17" x14ac:dyDescent="0.2">
      <c r="G193" s="5"/>
      <c r="Q193" s="39"/>
    </row>
    <row r="194" spans="7:17" x14ac:dyDescent="0.2">
      <c r="G194" s="5"/>
      <c r="Q194" s="39"/>
    </row>
    <row r="195" spans="7:17" x14ac:dyDescent="0.2">
      <c r="G195" s="5"/>
      <c r="Q195" s="39"/>
    </row>
    <row r="196" spans="7:17" x14ac:dyDescent="0.2">
      <c r="G196" s="5"/>
      <c r="Q196" s="39"/>
    </row>
    <row r="197" spans="7:17" x14ac:dyDescent="0.2">
      <c r="G197" s="5"/>
      <c r="Q197" s="39"/>
    </row>
    <row r="198" spans="7:17" x14ac:dyDescent="0.2">
      <c r="G198" s="5"/>
      <c r="Q198" s="39"/>
    </row>
  </sheetData>
  <phoneticPr fontId="0" type="noConversion"/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Kunststeden!Afdrukbereik</vt:lpstr>
      <vt:lpstr>Kust!Afdrukbereik</vt:lpstr>
      <vt:lpstr>Leiestreek!Afdrukbereik</vt:lpstr>
      <vt:lpstr>leuven!Afdrukbereik</vt:lpstr>
      <vt:lpstr>'Limburgse Kempen incl'!Afdrukbereik</vt:lpstr>
      <vt:lpstr>Maasland!Afdrukbereik</vt:lpstr>
      <vt:lpstr>mechelen!Afdrukbereik</vt:lpstr>
      <vt:lpstr>Meetjesland!Afdrukbereik</vt:lpstr>
      <vt:lpstr>'prov antw'!Afdrukbereik</vt:lpstr>
      <vt:lpstr>'prov limb'!Afdrukbereik</vt:lpstr>
      <vt:lpstr>'prov oost-vla'!Afdrukbereik</vt:lpstr>
      <vt:lpstr>'prov vla bra'!Afdrukbereik</vt:lpstr>
      <vt:lpstr>'prov west-vla'!Afdrukbereik</vt:lpstr>
      <vt:lpstr>'Randst A-M'!Afdrukbereik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</cp:lastModifiedBy>
  <cp:lastPrinted>2011-06-23T09:43:09Z</cp:lastPrinted>
  <dcterms:created xsi:type="dcterms:W3CDTF">2003-01-03T13:48:09Z</dcterms:created>
  <dcterms:modified xsi:type="dcterms:W3CDTF">2013-08-01T13:25:35Z</dcterms:modified>
</cp:coreProperties>
</file>